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personnels\US Palaiseau Triathlon\Run&amp;Bike Palaiseau\2019\Résultats\Version du 30_11_2019\"/>
    </mc:Choice>
  </mc:AlternateContent>
  <bookViews>
    <workbookView xWindow="2250" yWindow="2250" windowWidth="21600" windowHeight="11400"/>
  </bookViews>
  <sheets>
    <sheet name="Resultats_Course5b_Poussins" sheetId="1" r:id="rId1"/>
    <sheet name="Sheet1" sheetId="2" r:id="rId2"/>
  </sheets>
  <externalReferences>
    <externalReference r:id="rId3"/>
  </externalReferenc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7" i="2" l="1"/>
  <c r="P57" i="2"/>
  <c r="N57" i="2"/>
  <c r="K57" i="2"/>
  <c r="J57" i="2"/>
  <c r="B57" i="2"/>
  <c r="A57" i="2"/>
  <c r="S56" i="2"/>
  <c r="P56" i="2"/>
  <c r="N56" i="2"/>
  <c r="K56" i="2"/>
  <c r="J56" i="2"/>
  <c r="B56" i="2"/>
  <c r="A56" i="2"/>
  <c r="S55" i="2"/>
  <c r="P55" i="2"/>
  <c r="N55" i="2"/>
  <c r="K55" i="2"/>
  <c r="J55" i="2"/>
  <c r="B55" i="2"/>
  <c r="A55" i="2"/>
  <c r="S54" i="2"/>
  <c r="P54" i="2"/>
  <c r="N54" i="2"/>
  <c r="K54" i="2"/>
  <c r="J54" i="2"/>
  <c r="B54" i="2"/>
  <c r="A54" i="2"/>
  <c r="S53" i="2"/>
  <c r="P53" i="2"/>
  <c r="N53" i="2"/>
  <c r="K53" i="2"/>
  <c r="J53" i="2"/>
  <c r="B53" i="2"/>
  <c r="A53" i="2"/>
  <c r="S52" i="2"/>
  <c r="P52" i="2"/>
  <c r="N52" i="2"/>
  <c r="K52" i="2"/>
  <c r="J52" i="2"/>
  <c r="B52" i="2"/>
  <c r="A52" i="2"/>
  <c r="S51" i="2"/>
  <c r="P51" i="2"/>
  <c r="N51" i="2"/>
  <c r="K51" i="2"/>
  <c r="J51" i="2"/>
  <c r="B51" i="2"/>
  <c r="A51" i="2"/>
  <c r="S50" i="2"/>
  <c r="P50" i="2"/>
  <c r="N50" i="2"/>
  <c r="K50" i="2"/>
  <c r="J50" i="2"/>
  <c r="B50" i="2"/>
  <c r="A50" i="2"/>
  <c r="S49" i="2"/>
  <c r="P49" i="2"/>
  <c r="N49" i="2"/>
  <c r="K49" i="2"/>
  <c r="J49" i="2"/>
  <c r="B49" i="2"/>
  <c r="A49" i="2"/>
  <c r="S48" i="2"/>
  <c r="P48" i="2"/>
  <c r="N48" i="2"/>
  <c r="K48" i="2"/>
  <c r="J48" i="2"/>
  <c r="B48" i="2"/>
  <c r="A48" i="2"/>
  <c r="S47" i="2"/>
  <c r="P47" i="2"/>
  <c r="N47" i="2"/>
  <c r="K47" i="2"/>
  <c r="J47" i="2"/>
  <c r="B47" i="2"/>
  <c r="A47" i="2"/>
  <c r="S46" i="2"/>
  <c r="P46" i="2"/>
  <c r="N46" i="2"/>
  <c r="K46" i="2"/>
  <c r="J46" i="2"/>
  <c r="B46" i="2"/>
  <c r="A46" i="2"/>
  <c r="S45" i="2"/>
  <c r="P45" i="2"/>
  <c r="N45" i="2"/>
  <c r="K45" i="2"/>
  <c r="J45" i="2"/>
  <c r="B45" i="2"/>
  <c r="A45" i="2"/>
  <c r="S44" i="2"/>
  <c r="P44" i="2"/>
  <c r="N44" i="2"/>
  <c r="K44" i="2"/>
  <c r="J44" i="2"/>
  <c r="B44" i="2"/>
  <c r="A44" i="2"/>
  <c r="S43" i="2"/>
  <c r="P43" i="2"/>
  <c r="N43" i="2"/>
  <c r="K43" i="2"/>
  <c r="J43" i="2"/>
  <c r="B43" i="2"/>
  <c r="A43" i="2"/>
  <c r="S42" i="2"/>
  <c r="P42" i="2"/>
  <c r="N42" i="2"/>
  <c r="K42" i="2"/>
  <c r="J42" i="2"/>
  <c r="B42" i="2"/>
  <c r="A42" i="2"/>
  <c r="S41" i="2"/>
  <c r="P41" i="2"/>
  <c r="N41" i="2"/>
  <c r="K41" i="2"/>
  <c r="J41" i="2"/>
  <c r="B41" i="2"/>
  <c r="A41" i="2"/>
  <c r="S40" i="2"/>
  <c r="P40" i="2"/>
  <c r="N40" i="2"/>
  <c r="K40" i="2"/>
  <c r="J40" i="2"/>
  <c r="B40" i="2"/>
  <c r="A40" i="2"/>
  <c r="S39" i="2"/>
  <c r="P39" i="2"/>
  <c r="N39" i="2"/>
  <c r="K39" i="2"/>
  <c r="J39" i="2"/>
  <c r="B39" i="2"/>
  <c r="A39" i="2"/>
  <c r="S38" i="2"/>
  <c r="P38" i="2"/>
  <c r="N38" i="2"/>
  <c r="K38" i="2"/>
  <c r="J38" i="2"/>
  <c r="B38" i="2"/>
  <c r="A38" i="2"/>
  <c r="S37" i="2"/>
  <c r="P37" i="2"/>
  <c r="N37" i="2"/>
  <c r="K37" i="2"/>
  <c r="J37" i="2"/>
  <c r="B37" i="2"/>
  <c r="A37" i="2"/>
  <c r="S36" i="2"/>
  <c r="P36" i="2"/>
  <c r="N36" i="2"/>
  <c r="K36" i="2"/>
  <c r="J36" i="2"/>
  <c r="B36" i="2"/>
  <c r="A36" i="2"/>
  <c r="S35" i="2"/>
  <c r="P35" i="2"/>
  <c r="N35" i="2"/>
  <c r="K35" i="2"/>
  <c r="J35" i="2"/>
  <c r="B35" i="2"/>
  <c r="A35" i="2"/>
  <c r="S34" i="2"/>
  <c r="P34" i="2"/>
  <c r="N34" i="2"/>
  <c r="K34" i="2"/>
  <c r="J34" i="2"/>
  <c r="B34" i="2"/>
  <c r="A34" i="2"/>
  <c r="S33" i="2"/>
  <c r="P33" i="2"/>
  <c r="N33" i="2"/>
  <c r="K33" i="2"/>
  <c r="J33" i="2"/>
  <c r="B33" i="2"/>
  <c r="A33" i="2"/>
  <c r="S32" i="2"/>
  <c r="P32" i="2"/>
  <c r="N32" i="2"/>
  <c r="K32" i="2"/>
  <c r="J32" i="2"/>
  <c r="B32" i="2"/>
  <c r="A32" i="2"/>
  <c r="S31" i="2"/>
  <c r="P31" i="2"/>
  <c r="N31" i="2"/>
  <c r="K31" i="2"/>
  <c r="J31" i="2"/>
  <c r="B31" i="2"/>
  <c r="A31" i="2"/>
  <c r="S30" i="2"/>
  <c r="P30" i="2"/>
  <c r="N30" i="2"/>
  <c r="K30" i="2"/>
  <c r="J30" i="2"/>
  <c r="B30" i="2"/>
  <c r="A30" i="2"/>
  <c r="S29" i="2"/>
  <c r="P29" i="2"/>
  <c r="N29" i="2"/>
  <c r="K29" i="2"/>
  <c r="J29" i="2"/>
  <c r="B29" i="2"/>
  <c r="A29" i="2"/>
  <c r="S28" i="2"/>
  <c r="P28" i="2"/>
  <c r="N28" i="2"/>
  <c r="K28" i="2"/>
  <c r="J28" i="2"/>
  <c r="B28" i="2"/>
  <c r="A28" i="2"/>
  <c r="S27" i="2"/>
  <c r="P27" i="2"/>
  <c r="N27" i="2"/>
  <c r="K27" i="2"/>
  <c r="J27" i="2"/>
  <c r="B27" i="2"/>
  <c r="A27" i="2"/>
  <c r="S26" i="2"/>
  <c r="P26" i="2"/>
  <c r="N26" i="2"/>
  <c r="K26" i="2"/>
  <c r="J26" i="2"/>
  <c r="B26" i="2"/>
  <c r="A26" i="2"/>
  <c r="S25" i="2"/>
  <c r="P25" i="2"/>
  <c r="N25" i="2"/>
  <c r="K25" i="2"/>
  <c r="J25" i="2"/>
  <c r="B25" i="2"/>
  <c r="A25" i="2"/>
  <c r="S24" i="2"/>
  <c r="P24" i="2"/>
  <c r="N24" i="2"/>
  <c r="K24" i="2"/>
  <c r="J24" i="2"/>
  <c r="B24" i="2"/>
  <c r="A24" i="2"/>
  <c r="S23" i="2"/>
  <c r="P23" i="2"/>
  <c r="N23" i="2"/>
  <c r="K23" i="2"/>
  <c r="J23" i="2"/>
  <c r="B23" i="2"/>
  <c r="A23" i="2"/>
  <c r="S22" i="2"/>
  <c r="P22" i="2"/>
  <c r="N22" i="2"/>
  <c r="K22" i="2"/>
  <c r="J22" i="2"/>
  <c r="B22" i="2"/>
  <c r="A22" i="2"/>
  <c r="S21" i="2"/>
  <c r="P21" i="2"/>
  <c r="N21" i="2"/>
  <c r="K21" i="2"/>
  <c r="J21" i="2"/>
  <c r="B21" i="2"/>
  <c r="A21" i="2"/>
  <c r="S20" i="2"/>
  <c r="P20" i="2"/>
  <c r="N20" i="2"/>
  <c r="K20" i="2"/>
  <c r="J20" i="2"/>
  <c r="B20" i="2"/>
  <c r="A20" i="2"/>
  <c r="S19" i="2"/>
  <c r="P19" i="2"/>
  <c r="N19" i="2"/>
  <c r="K19" i="2"/>
  <c r="J19" i="2"/>
  <c r="B19" i="2"/>
  <c r="A19" i="2"/>
  <c r="S18" i="2"/>
  <c r="P18" i="2"/>
  <c r="N18" i="2"/>
  <c r="K18" i="2"/>
  <c r="J18" i="2"/>
  <c r="B18" i="2"/>
  <c r="A18" i="2"/>
  <c r="S17" i="2"/>
  <c r="P17" i="2"/>
  <c r="N17" i="2"/>
  <c r="K17" i="2"/>
  <c r="J17" i="2"/>
  <c r="B17" i="2"/>
  <c r="A17" i="2"/>
  <c r="S16" i="2"/>
  <c r="P16" i="2"/>
  <c r="N16" i="2"/>
  <c r="K16" i="2"/>
  <c r="J16" i="2"/>
  <c r="B16" i="2"/>
  <c r="A16" i="2"/>
  <c r="S15" i="2"/>
  <c r="P15" i="2"/>
  <c r="N15" i="2"/>
  <c r="K15" i="2"/>
  <c r="J15" i="2"/>
  <c r="B15" i="2"/>
  <c r="A15" i="2"/>
  <c r="S14" i="2"/>
  <c r="P14" i="2"/>
  <c r="N14" i="2"/>
  <c r="K14" i="2"/>
  <c r="J14" i="2"/>
  <c r="B14" i="2"/>
  <c r="A14" i="2"/>
  <c r="S13" i="2"/>
  <c r="P13" i="2"/>
  <c r="N13" i="2"/>
  <c r="K13" i="2"/>
  <c r="J13" i="2"/>
  <c r="B13" i="2"/>
  <c r="A13" i="2"/>
  <c r="S12" i="2"/>
  <c r="P12" i="2"/>
  <c r="N12" i="2"/>
  <c r="K12" i="2"/>
  <c r="J12" i="2"/>
  <c r="B12" i="2"/>
  <c r="A12" i="2"/>
  <c r="S11" i="2"/>
  <c r="P11" i="2"/>
  <c r="N11" i="2"/>
  <c r="K11" i="2"/>
  <c r="J11" i="2"/>
  <c r="B11" i="2"/>
  <c r="A11" i="2"/>
  <c r="S10" i="2"/>
  <c r="P10" i="2"/>
  <c r="N10" i="2"/>
  <c r="K10" i="2"/>
  <c r="J10" i="2"/>
  <c r="B10" i="2"/>
  <c r="A10" i="2"/>
  <c r="S9" i="2"/>
  <c r="P9" i="2"/>
  <c r="N9" i="2"/>
  <c r="K9" i="2"/>
  <c r="J9" i="2"/>
  <c r="B9" i="2"/>
  <c r="A9" i="2"/>
  <c r="S8" i="2"/>
  <c r="P8" i="2"/>
  <c r="N8" i="2"/>
  <c r="K8" i="2"/>
  <c r="J8" i="2"/>
  <c r="B8" i="2"/>
  <c r="A8" i="2"/>
  <c r="S7" i="2"/>
  <c r="P7" i="2"/>
  <c r="N7" i="2"/>
  <c r="K7" i="2"/>
  <c r="J7" i="2"/>
  <c r="B7" i="2"/>
  <c r="A7" i="2"/>
  <c r="S6" i="2"/>
  <c r="P6" i="2"/>
  <c r="N6" i="2"/>
  <c r="K6" i="2"/>
  <c r="J6" i="2"/>
  <c r="B6" i="2"/>
  <c r="A6" i="2"/>
  <c r="S5" i="2"/>
  <c r="P5" i="2"/>
  <c r="N5" i="2"/>
  <c r="K5" i="2"/>
  <c r="J5" i="2"/>
  <c r="B5" i="2"/>
  <c r="A5" i="2"/>
  <c r="S4" i="2"/>
  <c r="P4" i="2"/>
  <c r="N4" i="2"/>
  <c r="K4" i="2"/>
  <c r="J4" i="2"/>
  <c r="B4" i="2"/>
  <c r="A4" i="2"/>
  <c r="S3" i="2"/>
  <c r="P3" i="2"/>
  <c r="N3" i="2"/>
  <c r="K3" i="2"/>
  <c r="J3" i="2"/>
  <c r="B3" i="2"/>
  <c r="A3" i="2"/>
  <c r="H30" i="1" l="1"/>
  <c r="H31" i="1"/>
  <c r="H53" i="1"/>
  <c r="H5" i="1"/>
  <c r="H2" i="1"/>
  <c r="H15" i="1"/>
  <c r="H35" i="1"/>
  <c r="H56" i="1"/>
  <c r="H48" i="1"/>
  <c r="H36" i="1"/>
  <c r="H21" i="1"/>
  <c r="H4" i="1"/>
  <c r="H54" i="1"/>
  <c r="H49" i="1"/>
  <c r="H45" i="1"/>
  <c r="H41" i="1"/>
  <c r="H37" i="1"/>
  <c r="H32" i="1"/>
  <c r="H26" i="1"/>
  <c r="H22" i="1"/>
  <c r="H18" i="1"/>
  <c r="H13" i="1"/>
  <c r="H9" i="1"/>
  <c r="H52" i="1"/>
  <c r="H40" i="1"/>
  <c r="H25" i="1"/>
  <c r="H12" i="1"/>
  <c r="H51" i="1"/>
  <c r="H47" i="1"/>
  <c r="H43" i="1"/>
  <c r="H39" i="1"/>
  <c r="H34" i="1"/>
  <c r="H28" i="1"/>
  <c r="H24" i="1"/>
  <c r="H20" i="1"/>
  <c r="H16" i="1"/>
  <c r="H11" i="1"/>
  <c r="H7" i="1"/>
  <c r="H3" i="1"/>
  <c r="H44" i="1"/>
  <c r="H29" i="1"/>
  <c r="H17" i="1"/>
  <c r="H8" i="1"/>
  <c r="H55" i="1"/>
  <c r="H50" i="1"/>
  <c r="H46" i="1"/>
  <c r="H42" i="1"/>
  <c r="H38" i="1"/>
  <c r="H33" i="1"/>
  <c r="H27" i="1"/>
  <c r="H23" i="1"/>
  <c r="H19" i="1"/>
  <c r="H14" i="1"/>
  <c r="H10" i="1"/>
  <c r="H6" i="1"/>
</calcChain>
</file>

<file path=xl/sharedStrings.xml><?xml version="1.0" encoding="utf-8"?>
<sst xmlns="http://schemas.openxmlformats.org/spreadsheetml/2006/main" count="392" uniqueCount="207">
  <si>
    <t>ERNOUF/DEDOUCH</t>
  </si>
  <si>
    <t>ROBIN/RAPHAEL</t>
  </si>
  <si>
    <t>POMM</t>
  </si>
  <si>
    <t>EC SARTROUVILLE</t>
  </si>
  <si>
    <t>BOUGUERRA/GUEC</t>
  </si>
  <si>
    <t>NAEL/MAXIME</t>
  </si>
  <si>
    <t>BFTRI</t>
  </si>
  <si>
    <t>DIABY/LECUYER</t>
  </si>
  <si>
    <t>JOAKIM/JOHAN</t>
  </si>
  <si>
    <t>VMT</t>
  </si>
  <si>
    <t>GREGOIRE/GUARI</t>
  </si>
  <si>
    <t>PAUL/ANDREA</t>
  </si>
  <si>
    <t xml:space="preserve">NOISY LE GRAND </t>
  </si>
  <si>
    <t>BAUBRY/MICHON</t>
  </si>
  <si>
    <t>ARTHUR/AXEL</t>
  </si>
  <si>
    <t>ACBB TRIATHLON</t>
  </si>
  <si>
    <t>VACHER/VACHER</t>
  </si>
  <si>
    <t>EGON/KAMIL</t>
  </si>
  <si>
    <t>STADE FRANCAIS</t>
  </si>
  <si>
    <t>RAHMOUNI/AIT E</t>
  </si>
  <si>
    <t>MALIK/NAIM</t>
  </si>
  <si>
    <t>TRINOSAURE</t>
  </si>
  <si>
    <t>LEGENDRE /MART</t>
  </si>
  <si>
    <t>LEANDRE/ESTEBA</t>
  </si>
  <si>
    <t>DEVAUX/CARBONN</t>
  </si>
  <si>
    <t>CHARLES/GABRIE</t>
  </si>
  <si>
    <t>GUYOT/ESTACHY</t>
  </si>
  <si>
    <t>WILLIAM/TANGUY</t>
  </si>
  <si>
    <t>ISSY TRIATHLON</t>
  </si>
  <si>
    <t>BESCH/BROSSARD</t>
  </si>
  <si>
    <t>ALAN/HUGO</t>
  </si>
  <si>
    <t>BERGE/GUERRE</t>
  </si>
  <si>
    <t>AMARYLLIS/CHAR</t>
  </si>
  <si>
    <t>POMF</t>
  </si>
  <si>
    <t>CHERON/CHERON</t>
  </si>
  <si>
    <t>THEODORE/ANNAB</t>
  </si>
  <si>
    <t>MASSEDRE/BRISS</t>
  </si>
  <si>
    <t>MARCO/MARTIN</t>
  </si>
  <si>
    <t>MPMM</t>
  </si>
  <si>
    <t>VERSAILLES TRIA</t>
  </si>
  <si>
    <t>BRISSON/CLAVER</t>
  </si>
  <si>
    <t>CHLOE/SARAH</t>
  </si>
  <si>
    <t>ATTAL/DILLENSE</t>
  </si>
  <si>
    <t>MARINE/AMBRE</t>
  </si>
  <si>
    <t>DA SILVA CORRE</t>
  </si>
  <si>
    <t>ANTOINE/HOANI</t>
  </si>
  <si>
    <t>DONG GAUTHIER/</t>
  </si>
  <si>
    <t>LEO/LEANDRO</t>
  </si>
  <si>
    <t>SAINTE GENEVIEV</t>
  </si>
  <si>
    <t>NOEL FAUDOIS/B</t>
  </si>
  <si>
    <t>CLEA/LUCIE</t>
  </si>
  <si>
    <t>MPMF</t>
  </si>
  <si>
    <t>CHAMPIGNY TRIAT</t>
  </si>
  <si>
    <t>LEMAIRE/GOULEY</t>
  </si>
  <si>
    <t>BAPTISTE/MATHI</t>
  </si>
  <si>
    <t xml:space="preserve">SENART SAVIGNY </t>
  </si>
  <si>
    <t>VAUTIER/GEFFRO</t>
  </si>
  <si>
    <t>LISE/MAYA</t>
  </si>
  <si>
    <t>ENVY</t>
  </si>
  <si>
    <t>BOCCARA/RICARD</t>
  </si>
  <si>
    <t>SALOME/IRENE</t>
  </si>
  <si>
    <t>CHAVENT/FABRE</t>
  </si>
  <si>
    <t>JOSEPH/ETHAN</t>
  </si>
  <si>
    <t>TRI AVENTURE</t>
  </si>
  <si>
    <t>SERGEANT/CORTI</t>
  </si>
  <si>
    <t>LYDIE/EVA</t>
  </si>
  <si>
    <t>LAJARRIGE/COND</t>
  </si>
  <si>
    <t>CORALIE/MARIAM</t>
  </si>
  <si>
    <t>BENEZECH/DURIF</t>
  </si>
  <si>
    <t>GABIN/LOUIS</t>
  </si>
  <si>
    <t>CNP</t>
  </si>
  <si>
    <t>FLOQUET/MEZIER</t>
  </si>
  <si>
    <t>TITOUAN/FLORIA</t>
  </si>
  <si>
    <t>BROCHARD/MARTI</t>
  </si>
  <si>
    <t>ANTONIN/LOUIS</t>
  </si>
  <si>
    <t>TUVB TRIATHLON</t>
  </si>
  <si>
    <t>QUACH/DHAUSSY</t>
  </si>
  <si>
    <t>LEANDRE/ARTHUR</t>
  </si>
  <si>
    <t>LE RICHE/VILLA</t>
  </si>
  <si>
    <t>PAULINE/LUNA</t>
  </si>
  <si>
    <t>ALOUCHE/KONTE</t>
  </si>
  <si>
    <t>ASSIA/MAELYSS</t>
  </si>
  <si>
    <t>KRERARBA/EL GU</t>
  </si>
  <si>
    <t>AMINE/ASSLEM</t>
  </si>
  <si>
    <t>DEPLANQUE/LE G</t>
  </si>
  <si>
    <t>/LOU</t>
  </si>
  <si>
    <t>HEITZ/PHARIPOU</t>
  </si>
  <si>
    <t>ANOUK/HUGO</t>
  </si>
  <si>
    <t>CHAUVIN /PALAC</t>
  </si>
  <si>
    <t>CORENTIN/ELIO</t>
  </si>
  <si>
    <t>CA ORSAY TRIATH</t>
  </si>
  <si>
    <t>AYACHE/DELON</t>
  </si>
  <si>
    <t>SARAH/ALEXANDR</t>
  </si>
  <si>
    <t>KERISIT/PRﾉVOS</t>
  </si>
  <si>
    <t>GHJULIA/GABRIE</t>
  </si>
  <si>
    <t>US CRETEIL TRIA</t>
  </si>
  <si>
    <t>HEMON/CAILLIAU</t>
  </si>
  <si>
    <t>LOUIS/MAXIME</t>
  </si>
  <si>
    <t>DI LUCA/MARTIN</t>
  </si>
  <si>
    <t>SHAI/LEONIE</t>
  </si>
  <si>
    <t>FAVORSKIY/RAVE</t>
  </si>
  <si>
    <t>ELISA/MARIE</t>
  </si>
  <si>
    <t>US PALAISEAU TR</t>
  </si>
  <si>
    <t>MALOUM/KHARMAO</t>
  </si>
  <si>
    <t>YOUNESSE/CHAIN</t>
  </si>
  <si>
    <t>AC BOBIGNY TRIA</t>
  </si>
  <si>
    <t>ROBATEL/DURAND</t>
  </si>
  <si>
    <t>BAPTISTE/THEO</t>
  </si>
  <si>
    <t>NAL/GUYOT</t>
  </si>
  <si>
    <t>GABRIEL/EMMIE</t>
  </si>
  <si>
    <t>BERGANG/COURRI</t>
  </si>
  <si>
    <t>JORAN/ZACKARI</t>
  </si>
  <si>
    <t>NOEL/JULIENNE</t>
  </si>
  <si>
    <t>ALEXANDRE/ROBI</t>
  </si>
  <si>
    <t>KUO/HAMELIN</t>
  </si>
  <si>
    <t>LISE/ALICE</t>
  </si>
  <si>
    <t>VIGNE BIMAI/VI</t>
  </si>
  <si>
    <t>LINO/AARON</t>
  </si>
  <si>
    <t>MARTIN/RONOT</t>
  </si>
  <si>
    <t>LINSAY/APOLLIN</t>
  </si>
  <si>
    <t>DESCROIX /GUED</t>
  </si>
  <si>
    <t>ISAIE/NOA</t>
  </si>
  <si>
    <t>Nom</t>
  </si>
  <si>
    <t>Prénom</t>
  </si>
  <si>
    <t>Adresse1</t>
  </si>
  <si>
    <t>Adresse2</t>
  </si>
  <si>
    <t>Code</t>
  </si>
  <si>
    <t>Ville</t>
  </si>
  <si>
    <t>Etat</t>
  </si>
  <si>
    <t>Pays</t>
  </si>
  <si>
    <t>Tel</t>
  </si>
  <si>
    <t>Sexe</t>
  </si>
  <si>
    <t>Numéro</t>
  </si>
  <si>
    <t>Type Licence</t>
  </si>
  <si>
    <t>Naissance</t>
  </si>
  <si>
    <t>Catégorie</t>
  </si>
  <si>
    <t>Nom Catégorie</t>
  </si>
  <si>
    <t>Abbrev. Catégorie</t>
  </si>
  <si>
    <t>Nation</t>
  </si>
  <si>
    <t>Club</t>
  </si>
  <si>
    <t>Code Club</t>
  </si>
  <si>
    <t>Competition</t>
  </si>
  <si>
    <t>Type Compet.</t>
  </si>
  <si>
    <t>Ville Compet.</t>
  </si>
  <si>
    <t>Code Ville Compet.</t>
  </si>
  <si>
    <t>Date Compet.</t>
  </si>
  <si>
    <t>Course</t>
  </si>
  <si>
    <t>Distance</t>
  </si>
  <si>
    <t>Temps</t>
  </si>
  <si>
    <t>Nb.Secondes</t>
  </si>
  <si>
    <t>Temps Arrondi</t>
  </si>
  <si>
    <t>Nb.Secondes Arrondi</t>
  </si>
  <si>
    <t>Nb.Heures Arrondi</t>
  </si>
  <si>
    <t>Classement</t>
  </si>
  <si>
    <t>Classement par Cat.</t>
  </si>
  <si>
    <t>Classement par Sexe</t>
  </si>
  <si>
    <t>Organisme</t>
  </si>
  <si>
    <t>Payé</t>
  </si>
  <si>
    <t>Invité</t>
  </si>
  <si>
    <t>Certif Médical</t>
  </si>
  <si>
    <t>Pris Départ</t>
  </si>
  <si>
    <t>Abandon</t>
  </si>
  <si>
    <t>Disqualifié</t>
  </si>
  <si>
    <t>Qualifié</t>
  </si>
  <si>
    <t>Envoi Classt</t>
  </si>
  <si>
    <t>Handicap</t>
  </si>
  <si>
    <t>ID</t>
  </si>
  <si>
    <t>Sponsor</t>
  </si>
  <si>
    <t>Palmarès</t>
  </si>
  <si>
    <t>EMail</t>
  </si>
  <si>
    <t>NbPassage 20</t>
  </si>
  <si>
    <t>Interm (Natation)</t>
  </si>
  <si>
    <t>Clt Interm-1 (Natation)</t>
  </si>
  <si>
    <t>Clt Cat Interm-1 (Natation)</t>
  </si>
  <si>
    <t>Clt Sex Interm-1 (Natation)</t>
  </si>
  <si>
    <t>Interm (Chg Nat.)</t>
  </si>
  <si>
    <t>Clt Interm-1 (Chg Nat.)</t>
  </si>
  <si>
    <t>Clt Cat Interm-1 (Chg Nat.)</t>
  </si>
  <si>
    <t>Clt Sex Interm-1 (Chg Nat.)</t>
  </si>
  <si>
    <t>Interm (Vélo)</t>
  </si>
  <si>
    <t>Clt Interm-1 (Vélo)</t>
  </si>
  <si>
    <t>Clt Cat Interm-1 (Vélo)</t>
  </si>
  <si>
    <t>Clt Sex Interm-1 (Vélo)</t>
  </si>
  <si>
    <t>Interm (Chg Vélo)</t>
  </si>
  <si>
    <t>Clt Interm-1 (Chg Vélo)</t>
  </si>
  <si>
    <t>Clt Cat Interm-1 (Chg Vélo)</t>
  </si>
  <si>
    <t>Clt Sex Interm-1 (Chg Vélo)</t>
  </si>
  <si>
    <t>Interm (Course)</t>
  </si>
  <si>
    <t>Clt Interm-1 (Course)</t>
  </si>
  <si>
    <t>Clt Cat Interm-1 (Course)</t>
  </si>
  <si>
    <t>Clt Sex Interm-1 (Course)</t>
  </si>
  <si>
    <t>B&amp;R Palaiseau - Course 5b</t>
  </si>
  <si>
    <t>M</t>
  </si>
  <si>
    <t>F</t>
  </si>
  <si>
    <t>X</t>
  </si>
  <si>
    <t>Column6</t>
  </si>
  <si>
    <t>Dossard</t>
  </si>
  <si>
    <t>Noms</t>
  </si>
  <si>
    <t>Prénoms</t>
  </si>
  <si>
    <t>Class.Cat</t>
  </si>
  <si>
    <t>XXX</t>
  </si>
  <si>
    <t>LARABI/TOURE</t>
  </si>
  <si>
    <t>WASSIM/NOHAM</t>
  </si>
  <si>
    <t>Dugas/Sidhom</t>
  </si>
  <si>
    <t>Cléo/Lilia</t>
  </si>
  <si>
    <t>CHEVALIER/AYACHE</t>
  </si>
  <si>
    <t>Paul/Fouad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</si>
</sst>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6" fontId="0" fillId="0" borderId="0" xfId="0" applyNumberFormat="1"/>
    <xf numFmtId="47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numFmt numFmtId="0" formatCode="General"/>
    </dxf>
    <dxf>
      <numFmt numFmtId="29" formatCode="mm:ss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ana.NSN-INTRA\Google%20Drive\BR2019_Chronometrage\Fichiers_GmIPICO\Export_V5_bis\Inscriptions%20jeunes%202019%20pour%20chrono%20GmIPICO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tégorie jeune"/>
      <sheetName val="Course 3 cadet_junior GmIPICO"/>
      <sheetName val="Course 4a minime GmIPICO"/>
      <sheetName val="Course 4b benjamin GmIPICO"/>
      <sheetName val="Course 5a pupille GmIPICO"/>
      <sheetName val="Course 5b poussin GmIPICO"/>
    </sheetNames>
    <sheetDataSet>
      <sheetData sheetId="0">
        <row r="2">
          <cell r="A2" t="str">
            <v>N° Dossard</v>
          </cell>
        </row>
        <row r="402">
          <cell r="A402">
            <v>402</v>
          </cell>
          <cell r="C402" t="str">
            <v>AC BOBIGNY TRIATHLON</v>
          </cell>
          <cell r="D402" t="str">
            <v>MALOUM</v>
          </cell>
          <cell r="E402" t="str">
            <v>YOUNESSE</v>
          </cell>
          <cell r="G402">
            <v>2013</v>
          </cell>
          <cell r="H402" t="str">
            <v>KHARMAOUI</v>
          </cell>
          <cell r="I402" t="str">
            <v>CHAINESE</v>
          </cell>
          <cell r="K402">
            <v>2012</v>
          </cell>
          <cell r="L402" t="str">
            <v>Masculine</v>
          </cell>
          <cell r="N402" t="str">
            <v>Poussin</v>
          </cell>
        </row>
        <row r="403">
          <cell r="A403">
            <v>439</v>
          </cell>
          <cell r="C403" t="str">
            <v>ACBB Triathlon</v>
          </cell>
          <cell r="D403" t="str">
            <v>BAUBRY</v>
          </cell>
          <cell r="E403" t="str">
            <v>Arthur</v>
          </cell>
          <cell r="G403">
            <v>2011</v>
          </cell>
          <cell r="H403" t="str">
            <v>MICHON</v>
          </cell>
          <cell r="I403" t="str">
            <v>Axel</v>
          </cell>
          <cell r="K403">
            <v>2012</v>
          </cell>
          <cell r="L403" t="str">
            <v>Masculine</v>
          </cell>
          <cell r="N403" t="str">
            <v>Poussin</v>
          </cell>
        </row>
        <row r="404">
          <cell r="A404">
            <v>440</v>
          </cell>
          <cell r="C404" t="str">
            <v>ACBB Triathlon</v>
          </cell>
          <cell r="D404" t="str">
            <v>AYACHE</v>
          </cell>
          <cell r="E404" t="str">
            <v>Sarah</v>
          </cell>
          <cell r="G404">
            <v>2012</v>
          </cell>
          <cell r="H404" t="str">
            <v>DELON</v>
          </cell>
          <cell r="I404" t="str">
            <v>Alexandre</v>
          </cell>
          <cell r="K404">
            <v>2012</v>
          </cell>
          <cell r="L404" t="str">
            <v>Masculine</v>
          </cell>
          <cell r="N404" t="str">
            <v>Poussin</v>
          </cell>
        </row>
        <row r="405">
          <cell r="A405">
            <v>441</v>
          </cell>
          <cell r="C405" t="str">
            <v>ACBB Triathlon</v>
          </cell>
          <cell r="D405" t="str">
            <v>ROBATEL</v>
          </cell>
          <cell r="E405" t="str">
            <v>Baptiste</v>
          </cell>
          <cell r="G405">
            <v>2012</v>
          </cell>
          <cell r="H405" t="str">
            <v>DURAND DEPRUN</v>
          </cell>
          <cell r="I405" t="str">
            <v>Theo</v>
          </cell>
          <cell r="K405">
            <v>2012</v>
          </cell>
          <cell r="L405" t="str">
            <v>Masculine</v>
          </cell>
          <cell r="N405" t="str">
            <v>Poussin</v>
          </cell>
        </row>
        <row r="406">
          <cell r="A406">
            <v>442</v>
          </cell>
          <cell r="C406" t="str">
            <v>ACBB Triathlon</v>
          </cell>
          <cell r="D406" t="str">
            <v>HEMON</v>
          </cell>
          <cell r="E406" t="str">
            <v>Louis</v>
          </cell>
          <cell r="G406">
            <v>2013</v>
          </cell>
          <cell r="H406" t="str">
            <v xml:space="preserve">CAILLIAU </v>
          </cell>
          <cell r="I406" t="str">
            <v xml:space="preserve">Maxime </v>
          </cell>
          <cell r="K406">
            <v>2013</v>
          </cell>
          <cell r="L406" t="str">
            <v>Masculine</v>
          </cell>
          <cell r="N406" t="str">
            <v>Poussin</v>
          </cell>
        </row>
        <row r="407">
          <cell r="A407">
            <v>443</v>
          </cell>
          <cell r="C407" t="str">
            <v>ACBB Triathlon</v>
          </cell>
          <cell r="D407" t="str">
            <v>DEVAUX</v>
          </cell>
          <cell r="E407" t="str">
            <v>Charles</v>
          </cell>
          <cell r="G407">
            <v>2011</v>
          </cell>
          <cell r="H407" t="str">
            <v>CARBONNET</v>
          </cell>
          <cell r="I407" t="str">
            <v>Gabriel</v>
          </cell>
          <cell r="K407">
            <v>2012</v>
          </cell>
          <cell r="L407" t="str">
            <v>Masculine</v>
          </cell>
          <cell r="N407" t="str">
            <v>Poussin</v>
          </cell>
        </row>
        <row r="408">
          <cell r="A408">
            <v>444</v>
          </cell>
          <cell r="C408" t="str">
            <v>ACBB Triathlon</v>
          </cell>
          <cell r="D408" t="str">
            <v>KUO</v>
          </cell>
          <cell r="E408" t="str">
            <v>Lise</v>
          </cell>
          <cell r="G408">
            <v>2012</v>
          </cell>
          <cell r="H408" t="str">
            <v>HAMELIN</v>
          </cell>
          <cell r="I408" t="str">
            <v>Alice</v>
          </cell>
          <cell r="K408">
            <v>2012</v>
          </cell>
          <cell r="L408" t="str">
            <v>Féminine</v>
          </cell>
          <cell r="N408" t="str">
            <v>Poussin</v>
          </cell>
        </row>
        <row r="409">
          <cell r="A409">
            <v>413</v>
          </cell>
          <cell r="C409" t="str">
            <v>BFTRI</v>
          </cell>
          <cell r="D409" t="str">
            <v>BERGANG</v>
          </cell>
          <cell r="E409" t="str">
            <v>Joran</v>
          </cell>
          <cell r="G409">
            <v>2013</v>
          </cell>
          <cell r="H409" t="str">
            <v>COURRIVAULT</v>
          </cell>
          <cell r="I409" t="str">
            <v>Zackari</v>
          </cell>
          <cell r="K409">
            <v>2013</v>
          </cell>
          <cell r="L409" t="str">
            <v>Masculine</v>
          </cell>
          <cell r="N409" t="str">
            <v>Poussin</v>
          </cell>
        </row>
        <row r="410">
          <cell r="A410">
            <v>414</v>
          </cell>
          <cell r="C410" t="str">
            <v>BFTRI</v>
          </cell>
          <cell r="D410" t="str">
            <v>DI LUCA</v>
          </cell>
          <cell r="E410" t="str">
            <v>Shaï</v>
          </cell>
          <cell r="G410">
            <v>2013</v>
          </cell>
          <cell r="H410" t="str">
            <v xml:space="preserve">MARTIN PERNOT </v>
          </cell>
          <cell r="I410" t="str">
            <v>Léonie</v>
          </cell>
          <cell r="K410">
            <v>2013</v>
          </cell>
          <cell r="L410" t="str">
            <v>Masculine</v>
          </cell>
          <cell r="N410" t="str">
            <v>Poussin</v>
          </cell>
        </row>
        <row r="411">
          <cell r="A411">
            <v>415</v>
          </cell>
          <cell r="C411" t="str">
            <v>BFTRI</v>
          </cell>
          <cell r="D411" t="str">
            <v>FLOQUET</v>
          </cell>
          <cell r="E411" t="str">
            <v>Titouan</v>
          </cell>
          <cell r="G411">
            <v>2012</v>
          </cell>
          <cell r="H411" t="str">
            <v>MEZIERES</v>
          </cell>
          <cell r="I411" t="str">
            <v>Florian</v>
          </cell>
          <cell r="K411">
            <v>2012</v>
          </cell>
          <cell r="L411" t="str">
            <v>Masculine</v>
          </cell>
          <cell r="N411" t="str">
            <v>Poussin</v>
          </cell>
        </row>
        <row r="412">
          <cell r="A412">
            <v>416</v>
          </cell>
          <cell r="C412" t="str">
            <v>BFTRI</v>
          </cell>
          <cell r="D412" t="str">
            <v xml:space="preserve">LEGENDRE </v>
          </cell>
          <cell r="E412" t="str">
            <v>Léandre</v>
          </cell>
          <cell r="G412">
            <v>2012</v>
          </cell>
          <cell r="H412" t="str">
            <v xml:space="preserve">MARTIN PERNOT </v>
          </cell>
          <cell r="I412" t="str">
            <v>Esteban</v>
          </cell>
          <cell r="K412">
            <v>2011</v>
          </cell>
          <cell r="L412" t="str">
            <v>Masculine</v>
          </cell>
          <cell r="N412" t="str">
            <v>Poussin</v>
          </cell>
        </row>
        <row r="413">
          <cell r="A413">
            <v>417</v>
          </cell>
          <cell r="C413" t="str">
            <v>BFTRI</v>
          </cell>
          <cell r="D413" t="str">
            <v>BOUGUERRA</v>
          </cell>
          <cell r="E413" t="str">
            <v>Naël</v>
          </cell>
          <cell r="G413">
            <v>2011</v>
          </cell>
          <cell r="H413" t="str">
            <v>GUECHTOULI</v>
          </cell>
          <cell r="I413" t="str">
            <v>Maxime</v>
          </cell>
          <cell r="K413">
            <v>2011</v>
          </cell>
          <cell r="L413" t="str">
            <v>Masculine</v>
          </cell>
          <cell r="N413" t="str">
            <v>Poussin</v>
          </cell>
        </row>
        <row r="414">
          <cell r="A414">
            <v>418</v>
          </cell>
          <cell r="C414" t="str">
            <v>BFTRI</v>
          </cell>
          <cell r="D414" t="str">
            <v>SERGEANT</v>
          </cell>
          <cell r="E414" t="str">
            <v>Lydie</v>
          </cell>
          <cell r="G414">
            <v>2011</v>
          </cell>
          <cell r="H414" t="str">
            <v xml:space="preserve">CORTINHAL </v>
          </cell>
          <cell r="I414" t="str">
            <v>Eva</v>
          </cell>
          <cell r="K414">
            <v>2011</v>
          </cell>
          <cell r="L414" t="str">
            <v>Féminine</v>
          </cell>
          <cell r="N414" t="str">
            <v>Poussin</v>
          </cell>
        </row>
        <row r="415">
          <cell r="A415">
            <v>399</v>
          </cell>
          <cell r="C415" t="str">
            <v>CA ORSAY TRIATHLON</v>
          </cell>
          <cell r="D415" t="str">
            <v xml:space="preserve">Chauvin </v>
          </cell>
          <cell r="E415" t="str">
            <v>Corentin</v>
          </cell>
          <cell r="G415">
            <v>2011</v>
          </cell>
          <cell r="H415" t="str">
            <v xml:space="preserve">Palacios </v>
          </cell>
          <cell r="I415" t="str">
            <v xml:space="preserve">Elio </v>
          </cell>
          <cell r="K415">
            <v>2011</v>
          </cell>
          <cell r="L415" t="str">
            <v>Masculine</v>
          </cell>
          <cell r="N415" t="str">
            <v>Poussin</v>
          </cell>
        </row>
        <row r="416">
          <cell r="A416">
            <v>433</v>
          </cell>
          <cell r="C416" t="str">
            <v>Champigny Triathlon</v>
          </cell>
          <cell r="D416" t="str">
            <v>Noel Faudois</v>
          </cell>
          <cell r="E416" t="str">
            <v>Clea</v>
          </cell>
          <cell r="G416">
            <v>2013</v>
          </cell>
          <cell r="H416" t="str">
            <v xml:space="preserve">Boulat </v>
          </cell>
          <cell r="I416" t="str">
            <v>Lucie</v>
          </cell>
          <cell r="K416">
            <v>2012</v>
          </cell>
          <cell r="L416" t="str">
            <v>Féminine</v>
          </cell>
          <cell r="N416" t="str">
            <v>Poussin</v>
          </cell>
        </row>
        <row r="417">
          <cell r="A417">
            <v>434</v>
          </cell>
          <cell r="C417" t="str">
            <v>Champigny Triathlon</v>
          </cell>
          <cell r="D417" t="str">
            <v>Lajarrige</v>
          </cell>
          <cell r="E417" t="str">
            <v>Coralie</v>
          </cell>
          <cell r="G417">
            <v>2011</v>
          </cell>
          <cell r="H417" t="str">
            <v>Conde</v>
          </cell>
          <cell r="I417" t="str">
            <v>Mariama</v>
          </cell>
          <cell r="K417">
            <v>2011</v>
          </cell>
          <cell r="L417" t="str">
            <v>Féminine</v>
          </cell>
          <cell r="N417" t="str">
            <v>Poussin</v>
          </cell>
        </row>
        <row r="418">
          <cell r="A418">
            <v>420</v>
          </cell>
          <cell r="C418" t="str">
            <v>CNP</v>
          </cell>
          <cell r="D418" t="str">
            <v>BENEZECH</v>
          </cell>
          <cell r="E418" t="str">
            <v>Gabin</v>
          </cell>
          <cell r="G418">
            <v>2011</v>
          </cell>
          <cell r="H418" t="str">
            <v>DURIF</v>
          </cell>
          <cell r="I418" t="str">
            <v>Louis</v>
          </cell>
          <cell r="K418">
            <v>2011</v>
          </cell>
          <cell r="L418" t="str">
            <v>Masculine</v>
          </cell>
          <cell r="N418" t="str">
            <v>Poussin</v>
          </cell>
        </row>
        <row r="419">
          <cell r="A419">
            <v>428</v>
          </cell>
          <cell r="C419" t="str">
            <v>EC Sartrouville</v>
          </cell>
          <cell r="D419" t="str">
            <v xml:space="preserve">Descroix </v>
          </cell>
          <cell r="E419" t="str">
            <v>Isaie</v>
          </cell>
          <cell r="G419">
            <v>2012</v>
          </cell>
          <cell r="H419" t="str">
            <v>Guedon</v>
          </cell>
          <cell r="I419" t="str">
            <v>Noa</v>
          </cell>
          <cell r="K419">
            <v>2013</v>
          </cell>
          <cell r="L419" t="str">
            <v>Masculine</v>
          </cell>
          <cell r="N419" t="str">
            <v>Poussin</v>
          </cell>
        </row>
        <row r="420">
          <cell r="A420">
            <v>429</v>
          </cell>
          <cell r="C420" t="str">
            <v>EC Sartrouville</v>
          </cell>
          <cell r="D420" t="str">
            <v>Dugas</v>
          </cell>
          <cell r="E420" t="str">
            <v>Cléo</v>
          </cell>
          <cell r="G420">
            <v>2011</v>
          </cell>
          <cell r="H420" t="str">
            <v>Sidhom</v>
          </cell>
          <cell r="I420" t="str">
            <v>Lilia</v>
          </cell>
          <cell r="K420">
            <v>2011</v>
          </cell>
          <cell r="L420" t="str">
            <v>Féminine</v>
          </cell>
          <cell r="N420" t="str">
            <v>Poussin</v>
          </cell>
        </row>
        <row r="421">
          <cell r="A421">
            <v>430</v>
          </cell>
          <cell r="C421" t="str">
            <v>EC Sartrouville</v>
          </cell>
          <cell r="D421" t="str">
            <v>Besch</v>
          </cell>
          <cell r="E421" t="str">
            <v>Alan</v>
          </cell>
          <cell r="G421">
            <v>2011</v>
          </cell>
          <cell r="H421" t="str">
            <v>Brossard</v>
          </cell>
          <cell r="I421" t="str">
            <v>Hugo</v>
          </cell>
          <cell r="K421">
            <v>2011</v>
          </cell>
          <cell r="L421" t="str">
            <v>Masculine</v>
          </cell>
          <cell r="N421" t="str">
            <v>Poussin</v>
          </cell>
        </row>
        <row r="422">
          <cell r="A422">
            <v>431</v>
          </cell>
          <cell r="C422" t="str">
            <v>EC Sartrouville</v>
          </cell>
          <cell r="D422" t="str">
            <v>Le Riche</v>
          </cell>
          <cell r="E422" t="str">
            <v>Pauline</v>
          </cell>
          <cell r="G422">
            <v>2012</v>
          </cell>
          <cell r="H422" t="str">
            <v xml:space="preserve">Villa Franca </v>
          </cell>
          <cell r="I422" t="str">
            <v>Luna</v>
          </cell>
          <cell r="K422">
            <v>2011</v>
          </cell>
          <cell r="L422" t="str">
            <v>Féminine</v>
          </cell>
          <cell r="N422" t="str">
            <v>Poussin</v>
          </cell>
        </row>
        <row r="423">
          <cell r="A423">
            <v>432</v>
          </cell>
          <cell r="C423" t="str">
            <v>EC Sartrouville</v>
          </cell>
          <cell r="D423" t="str">
            <v>Ernouf</v>
          </cell>
          <cell r="E423" t="str">
            <v>Robin</v>
          </cell>
          <cell r="G423">
            <v>2012</v>
          </cell>
          <cell r="H423" t="str">
            <v>Dedouche</v>
          </cell>
          <cell r="I423" t="str">
            <v>Raphael</v>
          </cell>
          <cell r="K423">
            <v>2011</v>
          </cell>
          <cell r="L423" t="str">
            <v>Masculine</v>
          </cell>
          <cell r="N423" t="str">
            <v>Poussin</v>
          </cell>
        </row>
        <row r="424">
          <cell r="A424">
            <v>445</v>
          </cell>
          <cell r="C424" t="str">
            <v>ENVY</v>
          </cell>
          <cell r="D424" t="str">
            <v>VAUTIER</v>
          </cell>
          <cell r="E424" t="str">
            <v>LISE</v>
          </cell>
          <cell r="G424">
            <v>2011</v>
          </cell>
          <cell r="H424" t="str">
            <v>GEFFROY</v>
          </cell>
          <cell r="I424" t="str">
            <v>MAYA</v>
          </cell>
          <cell r="K424">
            <v>2011</v>
          </cell>
          <cell r="L424" t="str">
            <v>Féminine</v>
          </cell>
          <cell r="N424" t="str">
            <v>Poussin</v>
          </cell>
        </row>
        <row r="425">
          <cell r="A425">
            <v>446</v>
          </cell>
          <cell r="C425" t="str">
            <v>ENVY</v>
          </cell>
          <cell r="D425" t="str">
            <v>LARABI</v>
          </cell>
          <cell r="E425" t="str">
            <v>WASSIM</v>
          </cell>
          <cell r="G425">
            <v>2013</v>
          </cell>
          <cell r="H425" t="str">
            <v>TOURE</v>
          </cell>
          <cell r="I425" t="str">
            <v>NOHAM</v>
          </cell>
          <cell r="K425">
            <v>2013</v>
          </cell>
          <cell r="L425" t="str">
            <v>Masculine</v>
          </cell>
          <cell r="N425" t="str">
            <v>Poussin</v>
          </cell>
        </row>
        <row r="426">
          <cell r="A426">
            <v>435</v>
          </cell>
          <cell r="C426" t="str">
            <v>Issy Triathlon</v>
          </cell>
          <cell r="D426" t="str">
            <v>Guyot</v>
          </cell>
          <cell r="E426" t="str">
            <v>William</v>
          </cell>
          <cell r="G426">
            <v>2011</v>
          </cell>
          <cell r="H426" t="str">
            <v>Estachy</v>
          </cell>
          <cell r="I426" t="str">
            <v>Tanguy</v>
          </cell>
          <cell r="K426">
            <v>2011</v>
          </cell>
          <cell r="L426" t="str">
            <v>Masculine</v>
          </cell>
          <cell r="N426" t="str">
            <v>Poussin</v>
          </cell>
        </row>
        <row r="427">
          <cell r="A427">
            <v>436</v>
          </cell>
          <cell r="C427" t="str">
            <v>Issy Triathlon</v>
          </cell>
          <cell r="D427" t="str">
            <v>Nal</v>
          </cell>
          <cell r="E427" t="str">
            <v>Gabriel</v>
          </cell>
          <cell r="G427">
            <v>2011</v>
          </cell>
          <cell r="H427" t="str">
            <v>Guyot</v>
          </cell>
          <cell r="I427" t="str">
            <v>Emmie</v>
          </cell>
          <cell r="K427">
            <v>2013</v>
          </cell>
          <cell r="L427" t="str">
            <v>Masculine</v>
          </cell>
          <cell r="N427" t="str">
            <v>Poussin</v>
          </cell>
        </row>
        <row r="428">
          <cell r="A428">
            <v>437</v>
          </cell>
          <cell r="C428" t="str">
            <v>Issy Triathlon</v>
          </cell>
          <cell r="D428" t="str">
            <v>Da Silva Correia</v>
          </cell>
          <cell r="E428" t="str">
            <v>Antoine</v>
          </cell>
          <cell r="G428">
            <v>2013</v>
          </cell>
          <cell r="H428" t="str">
            <v>Dupuis Elbarhdadi</v>
          </cell>
          <cell r="I428" t="str">
            <v>Hoani</v>
          </cell>
          <cell r="K428">
            <v>2011</v>
          </cell>
          <cell r="L428" t="str">
            <v>Masculine</v>
          </cell>
          <cell r="N428" t="str">
            <v>Poussin</v>
          </cell>
        </row>
        <row r="429">
          <cell r="A429">
            <v>438</v>
          </cell>
          <cell r="C429" t="str">
            <v>Issy Triathlon</v>
          </cell>
          <cell r="D429" t="str">
            <v>Cheron</v>
          </cell>
          <cell r="E429" t="str">
            <v>Theodore</v>
          </cell>
          <cell r="G429">
            <v>2013</v>
          </cell>
          <cell r="H429" t="str">
            <v>Cheron</v>
          </cell>
          <cell r="I429" t="str">
            <v>Annabelle</v>
          </cell>
          <cell r="K429">
            <v>2011</v>
          </cell>
          <cell r="L429" t="str">
            <v>Masculine</v>
          </cell>
          <cell r="N429" t="str">
            <v>Poussin</v>
          </cell>
        </row>
        <row r="430">
          <cell r="A430">
            <v>405</v>
          </cell>
          <cell r="C430" t="str">
            <v>NOISY LE GRAND TRIATHLON</v>
          </cell>
          <cell r="D430" t="str">
            <v>Gregoire</v>
          </cell>
          <cell r="E430" t="str">
            <v>Paul</v>
          </cell>
          <cell r="G430">
            <v>2011</v>
          </cell>
          <cell r="H430" t="str">
            <v>Guarino</v>
          </cell>
          <cell r="I430" t="str">
            <v>Andrea</v>
          </cell>
          <cell r="K430">
            <v>2011</v>
          </cell>
          <cell r="L430" t="str">
            <v>Masculine</v>
          </cell>
          <cell r="N430" t="str">
            <v>Poussin</v>
          </cell>
        </row>
        <row r="431">
          <cell r="A431">
            <v>406</v>
          </cell>
          <cell r="C431" t="str">
            <v>NOISY LE GRAND TRIATHLON</v>
          </cell>
          <cell r="D431" t="str">
            <v>Noël</v>
          </cell>
          <cell r="E431" t="str">
            <v>Alexandre</v>
          </cell>
          <cell r="G431">
            <v>2012</v>
          </cell>
          <cell r="H431" t="str">
            <v>Julienne</v>
          </cell>
          <cell r="I431" t="str">
            <v>Robin</v>
          </cell>
          <cell r="K431">
            <v>2013</v>
          </cell>
          <cell r="L431" t="str">
            <v>Masculine</v>
          </cell>
          <cell r="N431" t="str">
            <v>Poussin</v>
          </cell>
        </row>
        <row r="432">
          <cell r="A432">
            <v>407</v>
          </cell>
          <cell r="C432" t="str">
            <v>NOISY LE GRAND TRIATHLON</v>
          </cell>
          <cell r="D432" t="str">
            <v>Cand</v>
          </cell>
          <cell r="E432" t="str">
            <v>Clémence</v>
          </cell>
          <cell r="G432">
            <v>2011</v>
          </cell>
          <cell r="H432" t="str">
            <v>Le gac</v>
          </cell>
          <cell r="I432" t="str">
            <v>Lou</v>
          </cell>
          <cell r="K432">
            <v>2011</v>
          </cell>
          <cell r="L432" t="str">
            <v>Féminine</v>
          </cell>
          <cell r="N432" t="str">
            <v>Poussin</v>
          </cell>
        </row>
        <row r="433">
          <cell r="A433">
            <v>408</v>
          </cell>
          <cell r="C433" t="str">
            <v>NOISY LE GRAND TRIATHLON</v>
          </cell>
          <cell r="D433" t="str">
            <v>Alouche</v>
          </cell>
          <cell r="E433" t="str">
            <v>Assia</v>
          </cell>
          <cell r="G433">
            <v>2012</v>
          </cell>
          <cell r="H433" t="str">
            <v>Konte</v>
          </cell>
          <cell r="I433" t="str">
            <v>Maelyss</v>
          </cell>
          <cell r="K433">
            <v>2012</v>
          </cell>
          <cell r="L433" t="str">
            <v>Féminine</v>
          </cell>
          <cell r="N433" t="str">
            <v>Poussin</v>
          </cell>
        </row>
        <row r="434">
          <cell r="A434">
            <v>409</v>
          </cell>
          <cell r="C434" t="str">
            <v>NOISY LE GRAND TRIATHLON</v>
          </cell>
          <cell r="D434" t="str">
            <v>Pichon</v>
          </cell>
          <cell r="E434" t="str">
            <v>Jahia</v>
          </cell>
          <cell r="G434">
            <v>2012</v>
          </cell>
          <cell r="H434" t="str">
            <v>Desplanque</v>
          </cell>
          <cell r="I434" t="str">
            <v>Anais</v>
          </cell>
          <cell r="K434">
            <v>2013</v>
          </cell>
          <cell r="L434" t="str">
            <v>Féminine</v>
          </cell>
          <cell r="N434" t="str">
            <v>Poussin</v>
          </cell>
        </row>
        <row r="435">
          <cell r="A435">
            <v>423</v>
          </cell>
          <cell r="C435" t="str">
            <v>Sainte Geneviève Triathlon</v>
          </cell>
          <cell r="D435" t="str">
            <v>DONG GAUTHIER</v>
          </cell>
          <cell r="E435" t="str">
            <v>Léo</v>
          </cell>
          <cell r="G435">
            <v>2012</v>
          </cell>
          <cell r="H435" t="str">
            <v>MIRANDA</v>
          </cell>
          <cell r="I435" t="str">
            <v>Léandro</v>
          </cell>
          <cell r="K435">
            <v>2011</v>
          </cell>
          <cell r="L435" t="str">
            <v>Masculine</v>
          </cell>
          <cell r="N435" t="str">
            <v>Poussin</v>
          </cell>
        </row>
        <row r="436">
          <cell r="A436">
            <v>421</v>
          </cell>
          <cell r="C436" t="str">
            <v>Senart Savigny Triathlon</v>
          </cell>
          <cell r="D436" t="str">
            <v>LEMAIRE</v>
          </cell>
          <cell r="E436" t="str">
            <v>BAPTISTE</v>
          </cell>
          <cell r="G436">
            <v>2011</v>
          </cell>
          <cell r="H436" t="str">
            <v>GOULEY</v>
          </cell>
          <cell r="I436" t="str">
            <v>MATHIS</v>
          </cell>
          <cell r="K436">
            <v>2011</v>
          </cell>
          <cell r="L436" t="str">
            <v>Masculine</v>
          </cell>
          <cell r="N436" t="str">
            <v>Poussin</v>
          </cell>
        </row>
        <row r="437">
          <cell r="A437">
            <v>447</v>
          </cell>
          <cell r="C437" t="str">
            <v>Stade Français</v>
          </cell>
          <cell r="D437" t="str">
            <v>ATTAL</v>
          </cell>
          <cell r="E437" t="str">
            <v>Marine</v>
          </cell>
          <cell r="G437">
            <v>2011</v>
          </cell>
          <cell r="H437" t="str">
            <v>DILLENSEGER</v>
          </cell>
          <cell r="I437" t="str">
            <v>Ambre</v>
          </cell>
          <cell r="K437">
            <v>2011</v>
          </cell>
          <cell r="L437" t="str">
            <v>Féminine</v>
          </cell>
          <cell r="N437" t="str">
            <v>Poussin</v>
          </cell>
        </row>
        <row r="438">
          <cell r="A438">
            <v>448</v>
          </cell>
          <cell r="C438" t="str">
            <v>Stade Français</v>
          </cell>
          <cell r="D438" t="str">
            <v>BOCCARA</v>
          </cell>
          <cell r="E438" t="str">
            <v>Salomé</v>
          </cell>
          <cell r="G438">
            <v>2011</v>
          </cell>
          <cell r="H438" t="str">
            <v>Ricardou</v>
          </cell>
          <cell r="I438" t="str">
            <v>Irène</v>
          </cell>
          <cell r="K438">
            <v>2011</v>
          </cell>
          <cell r="L438" t="str">
            <v>Féminine</v>
          </cell>
          <cell r="N438" t="str">
            <v>Poussin</v>
          </cell>
        </row>
        <row r="439">
          <cell r="A439">
            <v>449</v>
          </cell>
          <cell r="C439" t="str">
            <v>Stade Français</v>
          </cell>
          <cell r="D439" t="str">
            <v>VACHER</v>
          </cell>
          <cell r="E439" t="str">
            <v>Egon</v>
          </cell>
          <cell r="G439">
            <v>2011</v>
          </cell>
          <cell r="H439" t="str">
            <v>Vacher</v>
          </cell>
          <cell r="I439" t="str">
            <v>Kamil</v>
          </cell>
          <cell r="K439">
            <v>2011</v>
          </cell>
          <cell r="L439" t="str">
            <v>Masculine</v>
          </cell>
          <cell r="N439" t="str">
            <v>Poussin</v>
          </cell>
        </row>
        <row r="440">
          <cell r="A440">
            <v>419</v>
          </cell>
          <cell r="C440" t="str">
            <v>TRI AVENTURE</v>
          </cell>
          <cell r="D440" t="str">
            <v>Chavent</v>
          </cell>
          <cell r="E440" t="str">
            <v>Joseph</v>
          </cell>
          <cell r="G440">
            <v>2013</v>
          </cell>
          <cell r="H440" t="str">
            <v>Fabre</v>
          </cell>
          <cell r="I440" t="str">
            <v>Ethan</v>
          </cell>
          <cell r="K440">
            <v>2013</v>
          </cell>
          <cell r="L440" t="str">
            <v>Masculine</v>
          </cell>
          <cell r="N440" t="str">
            <v>Poussin</v>
          </cell>
        </row>
        <row r="441">
          <cell r="A441">
            <v>410</v>
          </cell>
          <cell r="C441" t="str">
            <v>TRINOSAURE</v>
          </cell>
          <cell r="D441" t="str">
            <v>BOISELET</v>
          </cell>
          <cell r="E441" t="str">
            <v>ARTHUR</v>
          </cell>
          <cell r="G441">
            <v>2014</v>
          </cell>
          <cell r="H441" t="str">
            <v>BAUDIN</v>
          </cell>
          <cell r="I441" t="str">
            <v>Olivia</v>
          </cell>
          <cell r="K441">
            <v>2013</v>
          </cell>
          <cell r="L441" t="str">
            <v>Masculine</v>
          </cell>
          <cell r="N441" t="str">
            <v>Poussin</v>
          </cell>
        </row>
        <row r="442">
          <cell r="A442">
            <v>411</v>
          </cell>
          <cell r="C442" t="str">
            <v>TRINOSAURE</v>
          </cell>
          <cell r="D442" t="str">
            <v>RAHMOUNI</v>
          </cell>
          <cell r="E442" t="str">
            <v>MALIK</v>
          </cell>
          <cell r="G442">
            <v>2011</v>
          </cell>
          <cell r="H442" t="str">
            <v>AIT EL KADI</v>
          </cell>
          <cell r="I442" t="str">
            <v>NAIM</v>
          </cell>
          <cell r="K442">
            <v>2011</v>
          </cell>
          <cell r="L442" t="str">
            <v>Masculine</v>
          </cell>
          <cell r="N442" t="str">
            <v>Poussin</v>
          </cell>
        </row>
        <row r="443">
          <cell r="A443">
            <v>412</v>
          </cell>
          <cell r="C443" t="str">
            <v>TRINOSAURE</v>
          </cell>
          <cell r="D443" t="str">
            <v>KRERARBA</v>
          </cell>
          <cell r="E443" t="str">
            <v>AMINE</v>
          </cell>
          <cell r="G443">
            <v>2011</v>
          </cell>
          <cell r="H443" t="str">
            <v>EL GUESSIR</v>
          </cell>
          <cell r="I443" t="str">
            <v>ASSLEM</v>
          </cell>
          <cell r="K443">
            <v>2011</v>
          </cell>
          <cell r="L443" t="str">
            <v>Masculine</v>
          </cell>
          <cell r="N443" t="str">
            <v>Poussin</v>
          </cell>
        </row>
        <row r="444">
          <cell r="A444">
            <v>400</v>
          </cell>
          <cell r="C444" t="str">
            <v>TUVB TRIATHLON</v>
          </cell>
          <cell r="D444" t="str">
            <v>BROCHARD</v>
          </cell>
          <cell r="E444" t="str">
            <v>Antonin</v>
          </cell>
          <cell r="G444">
            <v>2012</v>
          </cell>
          <cell r="H444" t="str">
            <v>MARTINET</v>
          </cell>
          <cell r="I444" t="str">
            <v>Louis</v>
          </cell>
          <cell r="K444">
            <v>2012</v>
          </cell>
          <cell r="L444" t="str">
            <v>Masculine</v>
          </cell>
          <cell r="N444" t="str">
            <v>Poussin</v>
          </cell>
        </row>
        <row r="445">
          <cell r="A445">
            <v>422</v>
          </cell>
          <cell r="C445" t="str">
            <v>US Creteil Triathlon</v>
          </cell>
          <cell r="D445" t="str">
            <v>Kerisit</v>
          </cell>
          <cell r="E445" t="str">
            <v>Ghjulia</v>
          </cell>
          <cell r="G445">
            <v>2012</v>
          </cell>
          <cell r="H445" t="str">
            <v>Prévost</v>
          </cell>
          <cell r="I445" t="str">
            <v>Gabriel</v>
          </cell>
          <cell r="K445">
            <v>2012</v>
          </cell>
          <cell r="L445" t="str">
            <v>Masculine</v>
          </cell>
          <cell r="N445" t="str">
            <v>Poussin</v>
          </cell>
        </row>
        <row r="446">
          <cell r="A446">
            <v>403</v>
          </cell>
          <cell r="C446" t="str">
            <v>US PALAISEAU TRIATHLON</v>
          </cell>
          <cell r="D446" t="str">
            <v>FAVORSKIY</v>
          </cell>
          <cell r="E446" t="str">
            <v>Elisa</v>
          </cell>
          <cell r="G446">
            <v>2011</v>
          </cell>
          <cell r="H446" t="str">
            <v>RAVET (Caron)</v>
          </cell>
          <cell r="I446" t="str">
            <v>Marie</v>
          </cell>
          <cell r="K446">
            <v>2012</v>
          </cell>
          <cell r="L446" t="str">
            <v>Féminine</v>
          </cell>
          <cell r="N446" t="str">
            <v>Poussin</v>
          </cell>
        </row>
        <row r="447">
          <cell r="A447">
            <v>404</v>
          </cell>
          <cell r="C447" t="str">
            <v>US PALAISEAU TRIATHLON</v>
          </cell>
          <cell r="D447" t="str">
            <v>MIERZWA</v>
          </cell>
          <cell r="E447" t="str">
            <v>Ella</v>
          </cell>
          <cell r="G447">
            <v>2012</v>
          </cell>
          <cell r="H447" t="str">
            <v>VATIN--CHAILLOU</v>
          </cell>
          <cell r="I447" t="str">
            <v>Alix-Anne</v>
          </cell>
          <cell r="K447">
            <v>2011</v>
          </cell>
          <cell r="L447" t="str">
            <v>Féminine</v>
          </cell>
          <cell r="N447" t="str">
            <v>Poussin</v>
          </cell>
        </row>
        <row r="448">
          <cell r="A448">
            <v>401</v>
          </cell>
          <cell r="C448" t="str">
            <v>VERSAILLES TRIATHLON</v>
          </cell>
          <cell r="D448" t="str">
            <v>MASSEDRE</v>
          </cell>
          <cell r="E448" t="str">
            <v>MARCO</v>
          </cell>
          <cell r="G448">
            <v>2012</v>
          </cell>
          <cell r="H448" t="str">
            <v>BRISSON</v>
          </cell>
          <cell r="I448" t="str">
            <v>MARTIN</v>
          </cell>
          <cell r="K448">
            <v>2012</v>
          </cell>
          <cell r="L448" t="str">
            <v>Masculine</v>
          </cell>
          <cell r="N448" t="str">
            <v>Poussin</v>
          </cell>
        </row>
        <row r="449">
          <cell r="A449">
            <v>424</v>
          </cell>
          <cell r="C449" t="str">
            <v>VMT</v>
          </cell>
          <cell r="D449" t="str">
            <v>LETOCART</v>
          </cell>
          <cell r="E449" t="str">
            <v>Alice</v>
          </cell>
          <cell r="G449">
            <v>2012</v>
          </cell>
          <cell r="H449" t="str">
            <v>ATTIAS</v>
          </cell>
          <cell r="I449" t="str">
            <v>Lisa</v>
          </cell>
          <cell r="K449">
            <v>2013</v>
          </cell>
          <cell r="L449" t="str">
            <v>Féminine</v>
          </cell>
          <cell r="N449" t="str">
            <v>Poussin</v>
          </cell>
        </row>
        <row r="450">
          <cell r="A450">
            <v>425</v>
          </cell>
          <cell r="C450" t="str">
            <v>VMT</v>
          </cell>
          <cell r="D450" t="str">
            <v>DIABY</v>
          </cell>
          <cell r="E450" t="str">
            <v>Joakim</v>
          </cell>
          <cell r="G450">
            <v>2011</v>
          </cell>
          <cell r="H450" t="str">
            <v>LECUYER</v>
          </cell>
          <cell r="I450" t="str">
            <v>Johan</v>
          </cell>
          <cell r="K450">
            <v>2011</v>
          </cell>
          <cell r="L450" t="str">
            <v>Masculine</v>
          </cell>
          <cell r="N450" t="str">
            <v>Poussin</v>
          </cell>
        </row>
        <row r="451">
          <cell r="A451">
            <v>426</v>
          </cell>
          <cell r="C451" t="str">
            <v>VMT</v>
          </cell>
          <cell r="D451" t="str">
            <v>QUACH</v>
          </cell>
          <cell r="E451" t="str">
            <v>Leandre</v>
          </cell>
          <cell r="G451">
            <v>2012</v>
          </cell>
          <cell r="H451" t="str">
            <v>DHAUSSY</v>
          </cell>
          <cell r="I451" t="str">
            <v>Arthur</v>
          </cell>
          <cell r="K451">
            <v>2012</v>
          </cell>
          <cell r="L451" t="str">
            <v>Masculine</v>
          </cell>
          <cell r="N451" t="str">
            <v>Poussin</v>
          </cell>
        </row>
        <row r="452">
          <cell r="A452">
            <v>427</v>
          </cell>
          <cell r="C452" t="str">
            <v>VMT</v>
          </cell>
          <cell r="D452" t="str">
            <v>BERGE</v>
          </cell>
          <cell r="E452" t="str">
            <v>AMARYLLIS</v>
          </cell>
          <cell r="G452">
            <v>2011</v>
          </cell>
          <cell r="H452" t="str">
            <v>GUERRE</v>
          </cell>
          <cell r="I452" t="str">
            <v>Charlotte</v>
          </cell>
          <cell r="K452">
            <v>2011</v>
          </cell>
          <cell r="L452" t="str">
            <v>Féminine</v>
          </cell>
          <cell r="N452" t="str">
            <v>Poussin</v>
          </cell>
        </row>
        <row r="453">
          <cell r="A453">
            <v>450</v>
          </cell>
          <cell r="D453" t="str">
            <v>VIGNE BIMAI</v>
          </cell>
          <cell r="E453" t="str">
            <v>Lino</v>
          </cell>
          <cell r="G453">
            <v>2014</v>
          </cell>
          <cell r="H453" t="str">
            <v>VIGNE BIMAI</v>
          </cell>
          <cell r="I453" t="str">
            <v>Aaron</v>
          </cell>
          <cell r="K453">
            <v>2011</v>
          </cell>
          <cell r="L453" t="str">
            <v>Masculine</v>
          </cell>
          <cell r="N453" t="str">
            <v>Poussin</v>
          </cell>
        </row>
        <row r="454">
          <cell r="A454">
            <v>451</v>
          </cell>
          <cell r="D454" t="str">
            <v>heitz</v>
          </cell>
          <cell r="E454" t="str">
            <v>anouk</v>
          </cell>
          <cell r="G454">
            <v>2011</v>
          </cell>
          <cell r="H454" t="str">
            <v>pharipou</v>
          </cell>
          <cell r="I454" t="str">
            <v>hugo</v>
          </cell>
          <cell r="K454">
            <v>2012</v>
          </cell>
          <cell r="L454" t="str">
            <v>Mixte</v>
          </cell>
          <cell r="N454" t="str">
            <v>Poussin</v>
          </cell>
        </row>
        <row r="455">
          <cell r="A455">
            <v>452</v>
          </cell>
          <cell r="D455" t="str">
            <v>Brisson</v>
          </cell>
          <cell r="E455" t="str">
            <v>Chloé</v>
          </cell>
          <cell r="G455">
            <v>2011</v>
          </cell>
          <cell r="H455" t="str">
            <v>Claverie</v>
          </cell>
          <cell r="I455" t="str">
            <v>Sarah</v>
          </cell>
          <cell r="K455">
            <v>2011</v>
          </cell>
          <cell r="L455" t="str">
            <v>Féminine</v>
          </cell>
          <cell r="N455" t="str">
            <v>Poussin</v>
          </cell>
        </row>
        <row r="456">
          <cell r="A456">
            <v>453</v>
          </cell>
          <cell r="D456" t="str">
            <v>Martin</v>
          </cell>
          <cell r="E456" t="str">
            <v>Linsay</v>
          </cell>
          <cell r="G456">
            <v>2011</v>
          </cell>
          <cell r="H456" t="str">
            <v>RONOT</v>
          </cell>
          <cell r="I456" t="str">
            <v>Apolline</v>
          </cell>
          <cell r="K456">
            <v>2011</v>
          </cell>
          <cell r="L456" t="str">
            <v>Féminine</v>
          </cell>
          <cell r="N456" t="str">
            <v>Poussin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1" displayName="Table1" ref="A1:I56" totalsRowShown="0">
  <autoFilter ref="A1:I56"/>
  <sortState ref="A2:I56">
    <sortCondition ref="A1:A56"/>
  </sortState>
  <tableColumns count="9">
    <tableColumn id="1" name="Classement"/>
    <tableColumn id="2" name="Temps" dataDxfId="1"/>
    <tableColumn id="3" name="Dossard"/>
    <tableColumn id="4" name="Noms"/>
    <tableColumn id="5" name="Prénoms"/>
    <tableColumn id="6" name="Column6"/>
    <tableColumn id="7" name="Club"/>
    <tableColumn id="8" name="Sexe" dataDxfId="0">
      <calculatedColumnFormula>VLOOKUP(Table1[[#This Row],[Dossard]],Sheet1!K$3:L$57,2,FALSE)</calculatedColumnFormula>
    </tableColumn>
    <tableColumn id="9" name="Class.Cat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0" sqref="O10"/>
    </sheetView>
  </sheetViews>
  <sheetFormatPr baseColWidth="10" defaultColWidth="9.140625" defaultRowHeight="15" x14ac:dyDescent="0.25"/>
  <cols>
    <col min="1" max="3" width="11" customWidth="1"/>
    <col min="4" max="4" width="27.7109375" customWidth="1"/>
    <col min="5" max="5" width="27.85546875" customWidth="1"/>
    <col min="6" max="6" width="0" hidden="1" customWidth="1"/>
    <col min="7" max="7" width="32.5703125" customWidth="1"/>
  </cols>
  <sheetData>
    <row r="1" spans="1:9" x14ac:dyDescent="0.25">
      <c r="A1" t="s">
        <v>153</v>
      </c>
      <c r="B1" s="1" t="s">
        <v>148</v>
      </c>
      <c r="C1" t="s">
        <v>196</v>
      </c>
      <c r="D1" t="s">
        <v>197</v>
      </c>
      <c r="E1" t="s">
        <v>198</v>
      </c>
      <c r="F1" t="s">
        <v>195</v>
      </c>
      <c r="G1" t="s">
        <v>139</v>
      </c>
      <c r="H1" t="s">
        <v>131</v>
      </c>
      <c r="I1" t="s">
        <v>199</v>
      </c>
    </row>
    <row r="2" spans="1:9" x14ac:dyDescent="0.25">
      <c r="A2">
        <v>1</v>
      </c>
      <c r="B2" s="2">
        <v>1.0054513888888887</v>
      </c>
      <c r="C2">
        <v>432</v>
      </c>
      <c r="D2" t="s">
        <v>0</v>
      </c>
      <c r="E2" t="s">
        <v>1</v>
      </c>
      <c r="F2" t="s">
        <v>2</v>
      </c>
      <c r="G2" t="s">
        <v>3</v>
      </c>
      <c r="H2" t="str">
        <f>VLOOKUP(Table1[[#This Row],[Dossard]],Sheet1!K$3:L$57,2,FALSE)</f>
        <v>M</v>
      </c>
      <c r="I2">
        <v>1</v>
      </c>
    </row>
    <row r="3" spans="1:9" x14ac:dyDescent="0.25">
      <c r="A3">
        <v>2</v>
      </c>
      <c r="B3" s="2">
        <v>1.0055324074074075</v>
      </c>
      <c r="C3">
        <v>417</v>
      </c>
      <c r="D3" t="s">
        <v>4</v>
      </c>
      <c r="E3" t="s">
        <v>5</v>
      </c>
      <c r="F3" t="s">
        <v>2</v>
      </c>
      <c r="G3" t="s">
        <v>6</v>
      </c>
      <c r="H3" t="str">
        <f>VLOOKUP(Table1[[#This Row],[Dossard]],Sheet1!K$3:L$57,2,FALSE)</f>
        <v>M</v>
      </c>
      <c r="I3">
        <v>2</v>
      </c>
    </row>
    <row r="4" spans="1:9" x14ac:dyDescent="0.25">
      <c r="A4">
        <v>3</v>
      </c>
      <c r="B4" s="2">
        <v>1.005636574074074</v>
      </c>
      <c r="C4">
        <v>425</v>
      </c>
      <c r="D4" t="s">
        <v>7</v>
      </c>
      <c r="E4" t="s">
        <v>8</v>
      </c>
      <c r="F4" t="s">
        <v>2</v>
      </c>
      <c r="G4" t="s">
        <v>9</v>
      </c>
      <c r="H4" t="str">
        <f>VLOOKUP(Table1[[#This Row],[Dossard]],Sheet1!K$3:L$57,2,FALSE)</f>
        <v>M</v>
      </c>
      <c r="I4">
        <v>3</v>
      </c>
    </row>
    <row r="5" spans="1:9" x14ac:dyDescent="0.25">
      <c r="A5">
        <v>4</v>
      </c>
      <c r="B5" s="2">
        <v>1.0061921296296297</v>
      </c>
      <c r="C5">
        <v>405</v>
      </c>
      <c r="D5" t="s">
        <v>10</v>
      </c>
      <c r="E5" t="s">
        <v>11</v>
      </c>
      <c r="F5" t="s">
        <v>2</v>
      </c>
      <c r="G5" t="s">
        <v>12</v>
      </c>
      <c r="H5" t="str">
        <f>VLOOKUP(Table1[[#This Row],[Dossard]],Sheet1!K$3:L$57,2,FALSE)</f>
        <v>M</v>
      </c>
    </row>
    <row r="6" spans="1:9" x14ac:dyDescent="0.25">
      <c r="A6">
        <v>5</v>
      </c>
      <c r="B6" s="2">
        <v>1.0063425925925926</v>
      </c>
      <c r="C6">
        <v>439</v>
      </c>
      <c r="D6" t="s">
        <v>13</v>
      </c>
      <c r="E6" t="s">
        <v>14</v>
      </c>
      <c r="F6" t="s">
        <v>2</v>
      </c>
      <c r="G6" t="s">
        <v>15</v>
      </c>
      <c r="H6" t="str">
        <f>VLOOKUP(Table1[[#This Row],[Dossard]],Sheet1!K$3:L$57,2,FALSE)</f>
        <v>M</v>
      </c>
    </row>
    <row r="7" spans="1:9" x14ac:dyDescent="0.25">
      <c r="A7">
        <v>6</v>
      </c>
      <c r="B7" s="2">
        <v>1.0064236111111111</v>
      </c>
      <c r="C7">
        <v>449</v>
      </c>
      <c r="D7" t="s">
        <v>16</v>
      </c>
      <c r="E7" t="s">
        <v>17</v>
      </c>
      <c r="F7" t="s">
        <v>2</v>
      </c>
      <c r="G7" t="s">
        <v>18</v>
      </c>
      <c r="H7" t="str">
        <f>VLOOKUP(Table1[[#This Row],[Dossard]],Sheet1!K$3:L$57,2,FALSE)</f>
        <v>M</v>
      </c>
    </row>
    <row r="8" spans="1:9" x14ac:dyDescent="0.25">
      <c r="A8">
        <v>7</v>
      </c>
      <c r="B8" s="2">
        <v>1.0064930555555556</v>
      </c>
      <c r="C8">
        <v>411</v>
      </c>
      <c r="D8" t="s">
        <v>19</v>
      </c>
      <c r="E8" t="s">
        <v>20</v>
      </c>
      <c r="F8" t="s">
        <v>2</v>
      </c>
      <c r="G8" t="s">
        <v>21</v>
      </c>
      <c r="H8" t="str">
        <f>VLOOKUP(Table1[[#This Row],[Dossard]],Sheet1!K$3:L$57,2,FALSE)</f>
        <v>M</v>
      </c>
    </row>
    <row r="9" spans="1:9" x14ac:dyDescent="0.25">
      <c r="A9">
        <v>8</v>
      </c>
      <c r="B9" s="2">
        <v>1.0065856481481481</v>
      </c>
      <c r="C9">
        <v>416</v>
      </c>
      <c r="D9" t="s">
        <v>22</v>
      </c>
      <c r="E9" t="s">
        <v>23</v>
      </c>
      <c r="F9" t="s">
        <v>2</v>
      </c>
      <c r="G9" t="s">
        <v>6</v>
      </c>
      <c r="H9" t="str">
        <f>VLOOKUP(Table1[[#This Row],[Dossard]],Sheet1!K$3:L$57,2,FALSE)</f>
        <v>M</v>
      </c>
    </row>
    <row r="10" spans="1:9" x14ac:dyDescent="0.25">
      <c r="A10">
        <v>9</v>
      </c>
      <c r="B10" s="2">
        <v>1.0066666666666666</v>
      </c>
      <c r="C10">
        <v>443</v>
      </c>
      <c r="D10" t="s">
        <v>24</v>
      </c>
      <c r="E10" t="s">
        <v>25</v>
      </c>
      <c r="F10" t="s">
        <v>2</v>
      </c>
      <c r="G10" t="s">
        <v>15</v>
      </c>
      <c r="H10" t="str">
        <f>VLOOKUP(Table1[[#This Row],[Dossard]],Sheet1!K$3:L$57,2,FALSE)</f>
        <v>M</v>
      </c>
    </row>
    <row r="11" spans="1:9" x14ac:dyDescent="0.25">
      <c r="A11">
        <v>10</v>
      </c>
      <c r="B11" s="2">
        <v>1.0067013888888889</v>
      </c>
      <c r="C11">
        <v>435</v>
      </c>
      <c r="D11" t="s">
        <v>26</v>
      </c>
      <c r="E11" t="s">
        <v>27</v>
      </c>
      <c r="F11" t="s">
        <v>2</v>
      </c>
      <c r="G11" t="s">
        <v>28</v>
      </c>
      <c r="H11" t="str">
        <f>VLOOKUP(Table1[[#This Row],[Dossard]],Sheet1!K$3:L$57,2,FALSE)</f>
        <v>M</v>
      </c>
    </row>
    <row r="12" spans="1:9" x14ac:dyDescent="0.25">
      <c r="A12">
        <v>11</v>
      </c>
      <c r="B12" s="2">
        <v>1.0067592592592594</v>
      </c>
      <c r="C12">
        <v>430</v>
      </c>
      <c r="D12" t="s">
        <v>29</v>
      </c>
      <c r="E12" t="s">
        <v>30</v>
      </c>
      <c r="F12" t="s">
        <v>2</v>
      </c>
      <c r="G12" t="s">
        <v>3</v>
      </c>
      <c r="H12" t="str">
        <f>VLOOKUP(Table1[[#This Row],[Dossard]],Sheet1!K$3:L$57,2,FALSE)</f>
        <v>M</v>
      </c>
    </row>
    <row r="13" spans="1:9" x14ac:dyDescent="0.25">
      <c r="A13">
        <v>12</v>
      </c>
      <c r="B13" s="2">
        <v>1.0068402777777778</v>
      </c>
      <c r="C13">
        <v>427</v>
      </c>
      <c r="D13" t="s">
        <v>31</v>
      </c>
      <c r="E13" t="s">
        <v>32</v>
      </c>
      <c r="F13" t="s">
        <v>33</v>
      </c>
      <c r="G13" t="s">
        <v>9</v>
      </c>
      <c r="H13" t="str">
        <f>VLOOKUP(Table1[[#This Row],[Dossard]],Sheet1!K$3:L$57,2,FALSE)</f>
        <v>F</v>
      </c>
      <c r="I13">
        <v>1</v>
      </c>
    </row>
    <row r="14" spans="1:9" x14ac:dyDescent="0.25">
      <c r="A14">
        <v>13</v>
      </c>
      <c r="B14" s="2">
        <v>1.0068634259259259</v>
      </c>
      <c r="C14">
        <v>438</v>
      </c>
      <c r="D14" t="s">
        <v>34</v>
      </c>
      <c r="E14" t="s">
        <v>35</v>
      </c>
      <c r="F14" t="s">
        <v>2</v>
      </c>
      <c r="G14" t="s">
        <v>28</v>
      </c>
      <c r="H14" t="str">
        <f>VLOOKUP(Table1[[#This Row],[Dossard]],Sheet1!K$3:L$57,2,FALSE)</f>
        <v>M</v>
      </c>
    </row>
    <row r="15" spans="1:9" x14ac:dyDescent="0.25">
      <c r="A15">
        <v>14</v>
      </c>
      <c r="B15" s="2"/>
      <c r="C15">
        <v>429</v>
      </c>
      <c r="D15" t="s">
        <v>203</v>
      </c>
      <c r="E15" t="s">
        <v>204</v>
      </c>
      <c r="G15" t="s">
        <v>3</v>
      </c>
      <c r="H15" t="str">
        <f>VLOOKUP(Table1[[#This Row],[Dossard]],Sheet1!K$3:L$57,2,FALSE)</f>
        <v>F</v>
      </c>
      <c r="I15">
        <v>2</v>
      </c>
    </row>
    <row r="16" spans="1:9" x14ac:dyDescent="0.25">
      <c r="A16">
        <v>15</v>
      </c>
      <c r="B16" s="2">
        <v>1.0069444444444444</v>
      </c>
      <c r="C16">
        <v>401</v>
      </c>
      <c r="D16" t="s">
        <v>36</v>
      </c>
      <c r="E16" t="s">
        <v>37</v>
      </c>
      <c r="F16" t="s">
        <v>38</v>
      </c>
      <c r="G16" t="s">
        <v>39</v>
      </c>
      <c r="H16" t="str">
        <f>VLOOKUP(Table1[[#This Row],[Dossard]],Sheet1!K$3:L$57,2,FALSE)</f>
        <v>M</v>
      </c>
    </row>
    <row r="17" spans="1:9" x14ac:dyDescent="0.25">
      <c r="A17">
        <v>16</v>
      </c>
      <c r="B17" s="2">
        <v>1.0069791666666668</v>
      </c>
      <c r="C17">
        <v>452</v>
      </c>
      <c r="D17" t="s">
        <v>40</v>
      </c>
      <c r="E17" t="s">
        <v>41</v>
      </c>
      <c r="F17" t="s">
        <v>33</v>
      </c>
      <c r="G17">
        <v>0</v>
      </c>
      <c r="H17" t="str">
        <f>VLOOKUP(Table1[[#This Row],[Dossard]],Sheet1!K$3:L$57,2,FALSE)</f>
        <v>F</v>
      </c>
      <c r="I17">
        <v>3</v>
      </c>
    </row>
    <row r="18" spans="1:9" x14ac:dyDescent="0.25">
      <c r="A18">
        <v>17</v>
      </c>
      <c r="B18" s="2">
        <v>1.0070023148148148</v>
      </c>
      <c r="C18">
        <v>447</v>
      </c>
      <c r="D18" t="s">
        <v>42</v>
      </c>
      <c r="E18" t="s">
        <v>43</v>
      </c>
      <c r="F18" t="s">
        <v>33</v>
      </c>
      <c r="G18" t="s">
        <v>18</v>
      </c>
      <c r="H18" t="str">
        <f>VLOOKUP(Table1[[#This Row],[Dossard]],Sheet1!K$3:L$57,2,FALSE)</f>
        <v>F</v>
      </c>
    </row>
    <row r="19" spans="1:9" x14ac:dyDescent="0.25">
      <c r="A19">
        <v>18</v>
      </c>
      <c r="B19" s="2">
        <v>1.0070138888888889</v>
      </c>
      <c r="C19">
        <v>437</v>
      </c>
      <c r="D19" t="s">
        <v>44</v>
      </c>
      <c r="E19" t="s">
        <v>45</v>
      </c>
      <c r="F19" t="s">
        <v>2</v>
      </c>
      <c r="G19" t="s">
        <v>28</v>
      </c>
      <c r="H19" t="str">
        <f>VLOOKUP(Table1[[#This Row],[Dossard]],Sheet1!K$3:L$57,2,FALSE)</f>
        <v>M</v>
      </c>
    </row>
    <row r="20" spans="1:9" x14ac:dyDescent="0.25">
      <c r="A20">
        <v>19</v>
      </c>
      <c r="B20" s="2">
        <v>1.0070254629629629</v>
      </c>
      <c r="C20">
        <v>423</v>
      </c>
      <c r="D20" t="s">
        <v>46</v>
      </c>
      <c r="E20" t="s">
        <v>47</v>
      </c>
      <c r="F20" t="s">
        <v>2</v>
      </c>
      <c r="G20" t="s">
        <v>48</v>
      </c>
      <c r="H20" t="str">
        <f>VLOOKUP(Table1[[#This Row],[Dossard]],Sheet1!K$3:L$57,2,FALSE)</f>
        <v>M</v>
      </c>
    </row>
    <row r="21" spans="1:9" x14ac:dyDescent="0.25">
      <c r="A21">
        <v>20</v>
      </c>
      <c r="B21" s="2">
        <v>1.0072569444444446</v>
      </c>
      <c r="C21">
        <v>433</v>
      </c>
      <c r="D21" t="s">
        <v>49</v>
      </c>
      <c r="E21" t="s">
        <v>50</v>
      </c>
      <c r="F21" t="s">
        <v>51</v>
      </c>
      <c r="G21" t="s">
        <v>52</v>
      </c>
      <c r="H21" t="str">
        <f>VLOOKUP(Table1[[#This Row],[Dossard]],Sheet1!K$3:L$57,2,FALSE)</f>
        <v>F</v>
      </c>
    </row>
    <row r="22" spans="1:9" x14ac:dyDescent="0.25">
      <c r="A22">
        <v>21</v>
      </c>
      <c r="B22" s="2">
        <v>1.0073148148148148</v>
      </c>
      <c r="C22">
        <v>421</v>
      </c>
      <c r="D22" t="s">
        <v>53</v>
      </c>
      <c r="E22" t="s">
        <v>54</v>
      </c>
      <c r="F22" t="s">
        <v>2</v>
      </c>
      <c r="G22" t="s">
        <v>55</v>
      </c>
      <c r="H22" t="str">
        <f>VLOOKUP(Table1[[#This Row],[Dossard]],Sheet1!K$3:L$57,2,FALSE)</f>
        <v>M</v>
      </c>
    </row>
    <row r="23" spans="1:9" x14ac:dyDescent="0.25">
      <c r="A23">
        <v>22</v>
      </c>
      <c r="B23" s="2">
        <v>1.0073379629629631</v>
      </c>
      <c r="C23">
        <v>445</v>
      </c>
      <c r="D23" t="s">
        <v>56</v>
      </c>
      <c r="E23" t="s">
        <v>57</v>
      </c>
      <c r="F23" t="s">
        <v>33</v>
      </c>
      <c r="G23" t="s">
        <v>58</v>
      </c>
      <c r="H23" t="str">
        <f>VLOOKUP(Table1[[#This Row],[Dossard]],Sheet1!K$3:L$57,2,FALSE)</f>
        <v>F</v>
      </c>
    </row>
    <row r="24" spans="1:9" x14ac:dyDescent="0.25">
      <c r="A24">
        <v>23</v>
      </c>
      <c r="B24" s="2">
        <v>1.0073495370370369</v>
      </c>
      <c r="C24">
        <v>448</v>
      </c>
      <c r="D24" t="s">
        <v>59</v>
      </c>
      <c r="E24" t="s">
        <v>60</v>
      </c>
      <c r="F24" t="s">
        <v>33</v>
      </c>
      <c r="G24" t="s">
        <v>18</v>
      </c>
      <c r="H24" t="str">
        <f>VLOOKUP(Table1[[#This Row],[Dossard]],Sheet1!K$3:L$57,2,FALSE)</f>
        <v>F</v>
      </c>
    </row>
    <row r="25" spans="1:9" x14ac:dyDescent="0.25">
      <c r="A25">
        <v>24</v>
      </c>
      <c r="B25" s="2">
        <v>1.0074074074074073</v>
      </c>
      <c r="C25">
        <v>419</v>
      </c>
      <c r="D25" t="s">
        <v>61</v>
      </c>
      <c r="E25" t="s">
        <v>62</v>
      </c>
      <c r="F25" t="s">
        <v>38</v>
      </c>
      <c r="G25" t="s">
        <v>63</v>
      </c>
      <c r="H25" t="str">
        <f>VLOOKUP(Table1[[#This Row],[Dossard]],Sheet1!K$3:L$57,2,FALSE)</f>
        <v>M</v>
      </c>
    </row>
    <row r="26" spans="1:9" x14ac:dyDescent="0.25">
      <c r="A26">
        <v>25</v>
      </c>
      <c r="B26" s="2">
        <v>1.0074189814814816</v>
      </c>
      <c r="C26">
        <v>418</v>
      </c>
      <c r="D26" t="s">
        <v>64</v>
      </c>
      <c r="E26" t="s">
        <v>65</v>
      </c>
      <c r="F26" t="s">
        <v>33</v>
      </c>
      <c r="G26" t="s">
        <v>6</v>
      </c>
      <c r="H26" t="str">
        <f>VLOOKUP(Table1[[#This Row],[Dossard]],Sheet1!K$3:L$57,2,FALSE)</f>
        <v>F</v>
      </c>
    </row>
    <row r="27" spans="1:9" x14ac:dyDescent="0.25">
      <c r="A27">
        <v>26</v>
      </c>
      <c r="B27" s="2">
        <v>1.0074189814814816</v>
      </c>
      <c r="C27">
        <v>434</v>
      </c>
      <c r="D27" t="s">
        <v>66</v>
      </c>
      <c r="E27" t="s">
        <v>67</v>
      </c>
      <c r="F27" t="s">
        <v>33</v>
      </c>
      <c r="G27" t="s">
        <v>52</v>
      </c>
      <c r="H27" t="str">
        <f>VLOOKUP(Table1[[#This Row],[Dossard]],Sheet1!K$3:L$57,2,FALSE)</f>
        <v>F</v>
      </c>
    </row>
    <row r="28" spans="1:9" x14ac:dyDescent="0.25">
      <c r="A28">
        <v>27</v>
      </c>
      <c r="B28" s="2">
        <v>1.0074421296296296</v>
      </c>
      <c r="C28">
        <v>420</v>
      </c>
      <c r="D28" t="s">
        <v>68</v>
      </c>
      <c r="E28" t="s">
        <v>69</v>
      </c>
      <c r="F28" t="s">
        <v>2</v>
      </c>
      <c r="G28" t="s">
        <v>70</v>
      </c>
      <c r="H28" t="str">
        <f>VLOOKUP(Table1[[#This Row],[Dossard]],Sheet1!K$3:L$57,2,FALSE)</f>
        <v>M</v>
      </c>
    </row>
    <row r="29" spans="1:9" x14ac:dyDescent="0.25">
      <c r="A29">
        <v>28</v>
      </c>
      <c r="B29" s="2">
        <v>1.0074537037037037</v>
      </c>
      <c r="C29">
        <v>415</v>
      </c>
      <c r="D29" t="s">
        <v>71</v>
      </c>
      <c r="E29" t="s">
        <v>72</v>
      </c>
      <c r="F29" t="s">
        <v>38</v>
      </c>
      <c r="G29" t="s">
        <v>6</v>
      </c>
      <c r="H29" t="str">
        <f>VLOOKUP(Table1[[#This Row],[Dossard]],Sheet1!K$3:L$57,2,FALSE)</f>
        <v>M</v>
      </c>
    </row>
    <row r="30" spans="1:9" x14ac:dyDescent="0.25">
      <c r="A30">
        <v>29</v>
      </c>
      <c r="B30" s="2"/>
      <c r="C30" t="s">
        <v>200</v>
      </c>
      <c r="H30" t="e">
        <f>VLOOKUP(Table1[[#This Row],[Dossard]],Sheet1!K$3:L$57,2,FALSE)</f>
        <v>#N/A</v>
      </c>
    </row>
    <row r="31" spans="1:9" x14ac:dyDescent="0.25">
      <c r="A31">
        <v>30</v>
      </c>
      <c r="B31" s="2"/>
      <c r="C31" t="s">
        <v>200</v>
      </c>
      <c r="H31" t="e">
        <f>VLOOKUP(Table1[[#This Row],[Dossard]],Sheet1!K$3:L$57,2,FALSE)</f>
        <v>#N/A</v>
      </c>
    </row>
    <row r="32" spans="1:9" x14ac:dyDescent="0.25">
      <c r="A32">
        <v>31</v>
      </c>
      <c r="B32" s="2">
        <v>1.0075000000000001</v>
      </c>
      <c r="C32">
        <v>400</v>
      </c>
      <c r="D32" t="s">
        <v>73</v>
      </c>
      <c r="E32" t="s">
        <v>74</v>
      </c>
      <c r="F32" t="s">
        <v>38</v>
      </c>
      <c r="G32" t="s">
        <v>75</v>
      </c>
      <c r="H32" t="str">
        <f>VLOOKUP(Table1[[#This Row],[Dossard]],Sheet1!K$3:L$57,2,FALSE)</f>
        <v>M</v>
      </c>
    </row>
    <row r="33" spans="1:8" x14ac:dyDescent="0.25">
      <c r="A33">
        <v>32</v>
      </c>
      <c r="B33" s="2">
        <v>1.0075462962962962</v>
      </c>
      <c r="C33">
        <v>426</v>
      </c>
      <c r="D33" t="s">
        <v>76</v>
      </c>
      <c r="E33" t="s">
        <v>77</v>
      </c>
      <c r="F33" t="s">
        <v>38</v>
      </c>
      <c r="G33" t="s">
        <v>9</v>
      </c>
      <c r="H33" t="str">
        <f>VLOOKUP(Table1[[#This Row],[Dossard]],Sheet1!K$3:L$57,2,FALSE)</f>
        <v>M</v>
      </c>
    </row>
    <row r="34" spans="1:8" x14ac:dyDescent="0.25">
      <c r="A34">
        <v>33</v>
      </c>
      <c r="B34" s="2">
        <v>1.0076041666666666</v>
      </c>
      <c r="C34">
        <v>431</v>
      </c>
      <c r="D34" t="s">
        <v>78</v>
      </c>
      <c r="E34" t="s">
        <v>79</v>
      </c>
      <c r="F34" t="s">
        <v>33</v>
      </c>
      <c r="G34" t="s">
        <v>3</v>
      </c>
      <c r="H34" t="str">
        <f>VLOOKUP(Table1[[#This Row],[Dossard]],Sheet1!K$3:L$57,2,FALSE)</f>
        <v>F</v>
      </c>
    </row>
    <row r="35" spans="1:8" x14ac:dyDescent="0.25">
      <c r="A35">
        <v>34</v>
      </c>
      <c r="B35" s="2"/>
      <c r="C35">
        <v>396</v>
      </c>
      <c r="D35" t="s">
        <v>205</v>
      </c>
      <c r="E35" t="s">
        <v>206</v>
      </c>
      <c r="G35" t="s">
        <v>15</v>
      </c>
      <c r="H35" t="e">
        <f>VLOOKUP(Table1[[#This Row],[Dossard]],Sheet1!K$3:L$57,2,FALSE)</f>
        <v>#N/A</v>
      </c>
    </row>
    <row r="36" spans="1:8" x14ac:dyDescent="0.25">
      <c r="A36">
        <v>35</v>
      </c>
      <c r="B36" s="2">
        <v>1.0076620370370371</v>
      </c>
      <c r="C36">
        <v>408</v>
      </c>
      <c r="D36" t="s">
        <v>80</v>
      </c>
      <c r="E36" t="s">
        <v>81</v>
      </c>
      <c r="F36" t="s">
        <v>51</v>
      </c>
      <c r="G36" t="s">
        <v>12</v>
      </c>
      <c r="H36" t="str">
        <f>VLOOKUP(Table1[[#This Row],[Dossard]],Sheet1!K$3:L$57,2,FALSE)</f>
        <v>F</v>
      </c>
    </row>
    <row r="37" spans="1:8" x14ac:dyDescent="0.25">
      <c r="A37">
        <v>36</v>
      </c>
      <c r="B37" s="2">
        <v>1.0076736111111111</v>
      </c>
      <c r="C37">
        <v>412</v>
      </c>
      <c r="D37" t="s">
        <v>82</v>
      </c>
      <c r="E37" t="s">
        <v>83</v>
      </c>
      <c r="F37" t="s">
        <v>2</v>
      </c>
      <c r="G37" t="s">
        <v>21</v>
      </c>
      <c r="H37" t="str">
        <f>VLOOKUP(Table1[[#This Row],[Dossard]],Sheet1!K$3:L$57,2,FALSE)</f>
        <v>M</v>
      </c>
    </row>
    <row r="38" spans="1:8" x14ac:dyDescent="0.25">
      <c r="A38">
        <v>37</v>
      </c>
      <c r="B38" s="2">
        <v>1.0076967592592594</v>
      </c>
      <c r="C38">
        <v>407</v>
      </c>
      <c r="D38" t="s">
        <v>84</v>
      </c>
      <c r="E38" t="s">
        <v>85</v>
      </c>
      <c r="F38" t="s">
        <v>33</v>
      </c>
      <c r="G38" t="s">
        <v>12</v>
      </c>
      <c r="H38" t="str">
        <f>VLOOKUP(Table1[[#This Row],[Dossard]],Sheet1!K$3:L$57,2,FALSE)</f>
        <v>F</v>
      </c>
    </row>
    <row r="39" spans="1:8" x14ac:dyDescent="0.25">
      <c r="A39">
        <v>38</v>
      </c>
      <c r="B39" s="2">
        <v>1.0077662037037036</v>
      </c>
      <c r="C39">
        <v>451</v>
      </c>
      <c r="D39" t="s">
        <v>86</v>
      </c>
      <c r="E39" t="s">
        <v>87</v>
      </c>
      <c r="F39" t="s">
        <v>2</v>
      </c>
      <c r="G39">
        <v>0</v>
      </c>
      <c r="H39" t="str">
        <f>VLOOKUP(Table1[[#This Row],[Dossard]],Sheet1!K$3:L$57,2,FALSE)</f>
        <v>X</v>
      </c>
    </row>
    <row r="40" spans="1:8" x14ac:dyDescent="0.25">
      <c r="A40">
        <v>39</v>
      </c>
      <c r="B40" s="2">
        <v>1.007800925925926</v>
      </c>
      <c r="C40">
        <v>399</v>
      </c>
      <c r="D40" t="s">
        <v>88</v>
      </c>
      <c r="E40" t="s">
        <v>89</v>
      </c>
      <c r="F40" t="s">
        <v>2</v>
      </c>
      <c r="G40" t="s">
        <v>90</v>
      </c>
      <c r="H40" t="str">
        <f>VLOOKUP(Table1[[#This Row],[Dossard]],Sheet1!K$3:L$57,2,FALSE)</f>
        <v>M</v>
      </c>
    </row>
    <row r="41" spans="1:8" x14ac:dyDescent="0.25">
      <c r="A41">
        <v>40</v>
      </c>
      <c r="B41" s="2">
        <v>1.0078587962962964</v>
      </c>
      <c r="C41">
        <v>440</v>
      </c>
      <c r="D41" t="s">
        <v>91</v>
      </c>
      <c r="E41" t="s">
        <v>92</v>
      </c>
      <c r="F41" t="s">
        <v>38</v>
      </c>
      <c r="G41" t="s">
        <v>15</v>
      </c>
      <c r="H41" t="str">
        <f>VLOOKUP(Table1[[#This Row],[Dossard]],Sheet1!K$3:L$57,2,FALSE)</f>
        <v>M</v>
      </c>
    </row>
    <row r="42" spans="1:8" x14ac:dyDescent="0.25">
      <c r="A42">
        <v>41</v>
      </c>
      <c r="B42" s="2">
        <v>1.0078935185185185</v>
      </c>
      <c r="C42">
        <v>422</v>
      </c>
      <c r="D42" t="s">
        <v>93</v>
      </c>
      <c r="E42" t="s">
        <v>94</v>
      </c>
      <c r="F42" t="s">
        <v>38</v>
      </c>
      <c r="G42" t="s">
        <v>95</v>
      </c>
      <c r="H42" t="str">
        <f>VLOOKUP(Table1[[#This Row],[Dossard]],Sheet1!K$3:L$57,2,FALSE)</f>
        <v>M</v>
      </c>
    </row>
    <row r="43" spans="1:8" x14ac:dyDescent="0.25">
      <c r="A43">
        <v>42</v>
      </c>
      <c r="B43" s="2">
        <v>1.0079166666666668</v>
      </c>
      <c r="C43">
        <v>442</v>
      </c>
      <c r="D43" t="s">
        <v>96</v>
      </c>
      <c r="E43" t="s">
        <v>97</v>
      </c>
      <c r="F43" t="s">
        <v>38</v>
      </c>
      <c r="G43" t="s">
        <v>15</v>
      </c>
      <c r="H43" t="str">
        <f>VLOOKUP(Table1[[#This Row],[Dossard]],Sheet1!K$3:L$57,2,FALSE)</f>
        <v>M</v>
      </c>
    </row>
    <row r="44" spans="1:8" x14ac:dyDescent="0.25">
      <c r="A44">
        <v>43</v>
      </c>
      <c r="B44" s="2">
        <v>1.0079282407407406</v>
      </c>
      <c r="C44">
        <v>414</v>
      </c>
      <c r="D44" t="s">
        <v>98</v>
      </c>
      <c r="E44" t="s">
        <v>99</v>
      </c>
      <c r="F44" t="s">
        <v>38</v>
      </c>
      <c r="G44" t="s">
        <v>6</v>
      </c>
      <c r="H44" t="str">
        <f>VLOOKUP(Table1[[#This Row],[Dossard]],Sheet1!K$3:L$57,2,FALSE)</f>
        <v>M</v>
      </c>
    </row>
    <row r="45" spans="1:8" x14ac:dyDescent="0.25">
      <c r="A45">
        <v>44</v>
      </c>
      <c r="B45" s="2">
        <v>1.0079398148148149</v>
      </c>
      <c r="C45">
        <v>403</v>
      </c>
      <c r="D45" t="s">
        <v>100</v>
      </c>
      <c r="E45" t="s">
        <v>101</v>
      </c>
      <c r="F45" t="s">
        <v>33</v>
      </c>
      <c r="G45" t="s">
        <v>102</v>
      </c>
      <c r="H45" t="str">
        <f>VLOOKUP(Table1[[#This Row],[Dossard]],Sheet1!K$3:L$57,2,FALSE)</f>
        <v>F</v>
      </c>
    </row>
    <row r="46" spans="1:8" x14ac:dyDescent="0.25">
      <c r="A46">
        <v>45</v>
      </c>
      <c r="B46" s="2">
        <v>1.0080324074074074</v>
      </c>
      <c r="C46">
        <v>402</v>
      </c>
      <c r="D46" t="s">
        <v>103</v>
      </c>
      <c r="E46" t="s">
        <v>104</v>
      </c>
      <c r="F46" t="s">
        <v>38</v>
      </c>
      <c r="G46" t="s">
        <v>105</v>
      </c>
      <c r="H46" t="str">
        <f>VLOOKUP(Table1[[#This Row],[Dossard]],Sheet1!K$3:L$57,2,FALSE)</f>
        <v>M</v>
      </c>
    </row>
    <row r="47" spans="1:8" x14ac:dyDescent="0.25">
      <c r="A47">
        <v>46</v>
      </c>
      <c r="B47" s="2">
        <v>1.0080671296296295</v>
      </c>
      <c r="C47">
        <v>441</v>
      </c>
      <c r="D47" t="s">
        <v>106</v>
      </c>
      <c r="E47" t="s">
        <v>107</v>
      </c>
      <c r="F47" t="s">
        <v>38</v>
      </c>
      <c r="G47" t="s">
        <v>15</v>
      </c>
      <c r="H47" t="str">
        <f>VLOOKUP(Table1[[#This Row],[Dossard]],Sheet1!K$3:L$57,2,FALSE)</f>
        <v>M</v>
      </c>
    </row>
    <row r="48" spans="1:8" x14ac:dyDescent="0.25">
      <c r="A48">
        <v>47</v>
      </c>
      <c r="B48" s="2">
        <v>1.0081018518518519</v>
      </c>
      <c r="C48">
        <v>436</v>
      </c>
      <c r="D48" t="s">
        <v>108</v>
      </c>
      <c r="E48" t="s">
        <v>109</v>
      </c>
      <c r="F48" t="s">
        <v>2</v>
      </c>
      <c r="G48" t="s">
        <v>28</v>
      </c>
      <c r="H48" t="str">
        <f>VLOOKUP(Table1[[#This Row],[Dossard]],Sheet1!K$3:L$57,2,FALSE)</f>
        <v>M</v>
      </c>
    </row>
    <row r="49" spans="1:8" x14ac:dyDescent="0.25">
      <c r="A49">
        <v>48</v>
      </c>
      <c r="B49" s="2">
        <v>1.0081134259259259</v>
      </c>
      <c r="C49">
        <v>413</v>
      </c>
      <c r="D49" t="s">
        <v>110</v>
      </c>
      <c r="E49" t="s">
        <v>111</v>
      </c>
      <c r="F49" t="s">
        <v>38</v>
      </c>
      <c r="G49" t="s">
        <v>6</v>
      </c>
      <c r="H49" t="str">
        <f>VLOOKUP(Table1[[#This Row],[Dossard]],Sheet1!K$3:L$57,2,FALSE)</f>
        <v>M</v>
      </c>
    </row>
    <row r="50" spans="1:8" x14ac:dyDescent="0.25">
      <c r="A50">
        <v>49</v>
      </c>
      <c r="B50" s="2">
        <v>1.0081365740740742</v>
      </c>
      <c r="C50">
        <v>406</v>
      </c>
      <c r="D50" t="s">
        <v>112</v>
      </c>
      <c r="E50" t="s">
        <v>113</v>
      </c>
      <c r="F50" t="s">
        <v>38</v>
      </c>
      <c r="G50" t="s">
        <v>12</v>
      </c>
      <c r="H50" t="str">
        <f>VLOOKUP(Table1[[#This Row],[Dossard]],Sheet1!K$3:L$57,2,FALSE)</f>
        <v>M</v>
      </c>
    </row>
    <row r="51" spans="1:8" x14ac:dyDescent="0.25">
      <c r="A51">
        <v>50</v>
      </c>
      <c r="B51" s="2">
        <v>1.008148148148148</v>
      </c>
      <c r="C51">
        <v>444</v>
      </c>
      <c r="D51" t="s">
        <v>114</v>
      </c>
      <c r="E51" t="s">
        <v>115</v>
      </c>
      <c r="F51" t="s">
        <v>51</v>
      </c>
      <c r="G51" t="s">
        <v>15</v>
      </c>
      <c r="H51" t="str">
        <f>VLOOKUP(Table1[[#This Row],[Dossard]],Sheet1!K$3:L$57,2,FALSE)</f>
        <v>F</v>
      </c>
    </row>
    <row r="52" spans="1:8" x14ac:dyDescent="0.25">
      <c r="A52">
        <v>51</v>
      </c>
      <c r="B52" s="2">
        <v>1.0084722222222222</v>
      </c>
      <c r="C52">
        <v>450</v>
      </c>
      <c r="D52" t="s">
        <v>116</v>
      </c>
      <c r="E52" t="s">
        <v>117</v>
      </c>
      <c r="F52" t="s">
        <v>2</v>
      </c>
      <c r="G52">
        <v>0</v>
      </c>
      <c r="H52" t="str">
        <f>VLOOKUP(Table1[[#This Row],[Dossard]],Sheet1!K$3:L$57,2,FALSE)</f>
        <v>M</v>
      </c>
    </row>
    <row r="53" spans="1:8" x14ac:dyDescent="0.25">
      <c r="A53">
        <v>52</v>
      </c>
      <c r="B53" s="2"/>
      <c r="C53">
        <v>446</v>
      </c>
      <c r="D53" t="s">
        <v>201</v>
      </c>
      <c r="E53" t="s">
        <v>202</v>
      </c>
      <c r="G53" t="s">
        <v>58</v>
      </c>
      <c r="H53" t="str">
        <f>VLOOKUP(Table1[[#This Row],[Dossard]],Sheet1!K$3:L$57,2,FALSE)</f>
        <v>M</v>
      </c>
    </row>
    <row r="54" spans="1:8" x14ac:dyDescent="0.25">
      <c r="A54">
        <v>53</v>
      </c>
      <c r="B54" s="2">
        <v>1.0094328703703703</v>
      </c>
      <c r="C54">
        <v>453</v>
      </c>
      <c r="D54" t="s">
        <v>118</v>
      </c>
      <c r="E54" t="s">
        <v>119</v>
      </c>
      <c r="F54" t="s">
        <v>33</v>
      </c>
      <c r="G54">
        <v>0</v>
      </c>
      <c r="H54" t="str">
        <f>VLOOKUP(Table1[[#This Row],[Dossard]],Sheet1!K$3:L$57,2,FALSE)</f>
        <v>F</v>
      </c>
    </row>
    <row r="55" spans="1:8" x14ac:dyDescent="0.25">
      <c r="A55">
        <v>54</v>
      </c>
      <c r="B55" s="2">
        <v>1.0095601851851852</v>
      </c>
      <c r="C55">
        <v>428</v>
      </c>
      <c r="D55" t="s">
        <v>120</v>
      </c>
      <c r="E55" t="s">
        <v>121</v>
      </c>
      <c r="F55" t="s">
        <v>38</v>
      </c>
      <c r="G55" t="s">
        <v>3</v>
      </c>
      <c r="H55" t="str">
        <f>VLOOKUP(Table1[[#This Row],[Dossard]],Sheet1!K$3:L$57,2,FALSE)</f>
        <v>M</v>
      </c>
    </row>
    <row r="56" spans="1:8" x14ac:dyDescent="0.25">
      <c r="B56" s="2"/>
      <c r="H56" t="e">
        <f>VLOOKUP(Table1[[#This Row],[Dossard]],Sheet1!K$3:L$57,2,FALSE)</f>
        <v>#N/A</v>
      </c>
    </row>
  </sheetData>
  <pageMargins left="0.25" right="0.25" top="0.75" bottom="0.75" header="0.3" footer="0.3"/>
  <pageSetup paperSize="9" scale="71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57"/>
  <sheetViews>
    <sheetView workbookViewId="0">
      <selection activeCell="A21" sqref="A21:XFD21"/>
    </sheetView>
  </sheetViews>
  <sheetFormatPr baseColWidth="10" defaultColWidth="11.42578125" defaultRowHeight="15" x14ac:dyDescent="0.25"/>
  <cols>
    <col min="1" max="1" width="27.7109375" bestFit="1" customWidth="1"/>
    <col min="2" max="2" width="16.5703125" bestFit="1" customWidth="1"/>
    <col min="3" max="9" width="5" customWidth="1"/>
    <col min="13" max="13" width="15.7109375" customWidth="1"/>
    <col min="17" max="17" width="6" customWidth="1"/>
    <col min="18" max="18" width="5.5703125" customWidth="1"/>
    <col min="19" max="19" width="28" bestFit="1" customWidth="1"/>
    <col min="21" max="21" width="25" customWidth="1"/>
    <col min="50" max="50" width="15.7109375" customWidth="1"/>
    <col min="70" max="70" width="23.42578125" bestFit="1" customWidth="1"/>
  </cols>
  <sheetData>
    <row r="2" spans="1:70" x14ac:dyDescent="0.25">
      <c r="A2" t="s">
        <v>122</v>
      </c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131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  <c r="AM2" t="s">
        <v>159</v>
      </c>
      <c r="AN2" t="s">
        <v>160</v>
      </c>
      <c r="AO2" t="s">
        <v>161</v>
      </c>
      <c r="AP2" t="s">
        <v>162</v>
      </c>
      <c r="AQ2" t="s">
        <v>163</v>
      </c>
      <c r="AR2" t="s">
        <v>164</v>
      </c>
      <c r="AS2" t="s">
        <v>165</v>
      </c>
      <c r="AT2" t="s">
        <v>166</v>
      </c>
      <c r="AU2" t="s">
        <v>167</v>
      </c>
      <c r="AV2" t="s">
        <v>168</v>
      </c>
      <c r="AW2" t="s">
        <v>169</v>
      </c>
      <c r="AX2" t="s">
        <v>170</v>
      </c>
      <c r="AY2" t="s">
        <v>171</v>
      </c>
      <c r="AZ2" t="s">
        <v>172</v>
      </c>
      <c r="BA2" t="s">
        <v>173</v>
      </c>
      <c r="BB2" t="s">
        <v>174</v>
      </c>
      <c r="BC2" t="s">
        <v>175</v>
      </c>
      <c r="BD2" t="s">
        <v>176</v>
      </c>
      <c r="BE2" t="s">
        <v>177</v>
      </c>
      <c r="BF2" t="s">
        <v>178</v>
      </c>
      <c r="BG2" t="s">
        <v>179</v>
      </c>
      <c r="BH2" t="s">
        <v>180</v>
      </c>
      <c r="BI2" t="s">
        <v>181</v>
      </c>
      <c r="BJ2" t="s">
        <v>182</v>
      </c>
      <c r="BK2" t="s">
        <v>183</v>
      </c>
      <c r="BL2" t="s">
        <v>184</v>
      </c>
      <c r="BM2" t="s">
        <v>185</v>
      </c>
      <c r="BN2" t="s">
        <v>186</v>
      </c>
      <c r="BO2" t="s">
        <v>187</v>
      </c>
      <c r="BP2" t="s">
        <v>188</v>
      </c>
      <c r="BQ2" t="s">
        <v>189</v>
      </c>
      <c r="BR2" t="s">
        <v>190</v>
      </c>
    </row>
    <row r="3" spans="1:70" x14ac:dyDescent="0.25">
      <c r="A3" t="str">
        <f>CONCATENATE([1]base!D402,"/",[1]base!H402)</f>
        <v>MALOUM/KHARMAOUI</v>
      </c>
      <c r="B3" t="str">
        <f>CONCATENATE([1]base!E402,"/",[1]base!I402)</f>
        <v>YOUNESSE/CHAINESE</v>
      </c>
      <c r="J3" t="str">
        <f>IF([1]base!L402="Masculine","M",IF([1]base!L402="Féminine","F","X"))</f>
        <v>M</v>
      </c>
      <c r="K3">
        <f>[1]base!A402</f>
        <v>402</v>
      </c>
      <c r="L3" t="s">
        <v>192</v>
      </c>
      <c r="N3">
        <f>MIN([1]base!G402,[1]base!K402)</f>
        <v>2012</v>
      </c>
      <c r="P3" t="str">
        <f>[1]base!N402</f>
        <v>Poussin</v>
      </c>
      <c r="S3" t="str">
        <f>[1]base!C402</f>
        <v>AC BOBIGNY TRIATHLON</v>
      </c>
      <c r="U3" t="s">
        <v>191</v>
      </c>
    </row>
    <row r="4" spans="1:70" x14ac:dyDescent="0.25">
      <c r="A4" t="str">
        <f>CONCATENATE([1]base!D403,"/",[1]base!H403)</f>
        <v>BAUBRY/MICHON</v>
      </c>
      <c r="B4" t="str">
        <f>CONCATENATE([1]base!E403,"/",[1]base!I403)</f>
        <v>Arthur/Axel</v>
      </c>
      <c r="J4" t="str">
        <f>IF([1]base!L403="Masculine","M",IF([1]base!L403="Féminine","F","X"))</f>
        <v>M</v>
      </c>
      <c r="K4">
        <f>[1]base!A403</f>
        <v>439</v>
      </c>
      <c r="L4" t="s">
        <v>192</v>
      </c>
      <c r="N4">
        <f>MIN([1]base!G403,[1]base!K403)</f>
        <v>2011</v>
      </c>
      <c r="P4" t="str">
        <f>[1]base!N403</f>
        <v>Poussin</v>
      </c>
      <c r="S4" t="str">
        <f>[1]base!C403</f>
        <v>ACBB Triathlon</v>
      </c>
      <c r="U4" t="s">
        <v>191</v>
      </c>
    </row>
    <row r="5" spans="1:70" x14ac:dyDescent="0.25">
      <c r="A5" t="str">
        <f>CONCATENATE([1]base!D404,"/",[1]base!H404)</f>
        <v>AYACHE/DELON</v>
      </c>
      <c r="B5" t="str">
        <f>CONCATENATE([1]base!E404,"/",[1]base!I404)</f>
        <v>Sarah/Alexandre</v>
      </c>
      <c r="J5" t="str">
        <f>IF([1]base!L404="Masculine","M",IF([1]base!L404="Féminine","F","X"))</f>
        <v>M</v>
      </c>
      <c r="K5">
        <f>[1]base!A404</f>
        <v>440</v>
      </c>
      <c r="L5" t="s">
        <v>192</v>
      </c>
      <c r="N5">
        <f>MIN([1]base!G404,[1]base!K404)</f>
        <v>2012</v>
      </c>
      <c r="P5" t="str">
        <f>[1]base!N404</f>
        <v>Poussin</v>
      </c>
      <c r="S5" t="str">
        <f>[1]base!C404</f>
        <v>ACBB Triathlon</v>
      </c>
      <c r="U5" t="s">
        <v>191</v>
      </c>
    </row>
    <row r="6" spans="1:70" x14ac:dyDescent="0.25">
      <c r="A6" t="str">
        <f>CONCATENATE([1]base!D405,"/",[1]base!H405)</f>
        <v>ROBATEL/DURAND DEPRUN</v>
      </c>
      <c r="B6" t="str">
        <f>CONCATENATE([1]base!E405,"/",[1]base!I405)</f>
        <v>Baptiste/Theo</v>
      </c>
      <c r="J6" t="str">
        <f>IF([1]base!L405="Masculine","M",IF([1]base!L405="Féminine","F","X"))</f>
        <v>M</v>
      </c>
      <c r="K6">
        <f>[1]base!A405</f>
        <v>441</v>
      </c>
      <c r="L6" t="s">
        <v>192</v>
      </c>
      <c r="N6">
        <f>MIN([1]base!G405,[1]base!K405)</f>
        <v>2012</v>
      </c>
      <c r="P6" t="str">
        <f>[1]base!N405</f>
        <v>Poussin</v>
      </c>
      <c r="S6" t="str">
        <f>[1]base!C405</f>
        <v>ACBB Triathlon</v>
      </c>
      <c r="U6" t="s">
        <v>191</v>
      </c>
    </row>
    <row r="7" spans="1:70" x14ac:dyDescent="0.25">
      <c r="A7" t="str">
        <f>CONCATENATE([1]base!D406,"/",[1]base!H406)</f>
        <v xml:space="preserve">HEMON/CAILLIAU </v>
      </c>
      <c r="B7" t="str">
        <f>CONCATENATE([1]base!E406,"/",[1]base!I406)</f>
        <v xml:space="preserve">Louis/Maxime </v>
      </c>
      <c r="J7" t="str">
        <f>IF([1]base!L406="Masculine","M",IF([1]base!L406="Féminine","F","X"))</f>
        <v>M</v>
      </c>
      <c r="K7">
        <f>[1]base!A406</f>
        <v>442</v>
      </c>
      <c r="L7" t="s">
        <v>192</v>
      </c>
      <c r="N7">
        <f>MIN([1]base!G406,[1]base!K406)</f>
        <v>2013</v>
      </c>
      <c r="P7" t="str">
        <f>[1]base!N406</f>
        <v>Poussin</v>
      </c>
      <c r="S7" t="str">
        <f>[1]base!C406</f>
        <v>ACBB Triathlon</v>
      </c>
      <c r="U7" t="s">
        <v>191</v>
      </c>
    </row>
    <row r="8" spans="1:70" x14ac:dyDescent="0.25">
      <c r="A8" t="str">
        <f>CONCATENATE([1]base!D407,"/",[1]base!H407)</f>
        <v>DEVAUX/CARBONNET</v>
      </c>
      <c r="B8" t="str">
        <f>CONCATENATE([1]base!E407,"/",[1]base!I407)</f>
        <v>Charles/Gabriel</v>
      </c>
      <c r="J8" t="str">
        <f>IF([1]base!L407="Masculine","M",IF([1]base!L407="Féminine","F","X"))</f>
        <v>M</v>
      </c>
      <c r="K8">
        <f>[1]base!A407</f>
        <v>443</v>
      </c>
      <c r="L8" t="s">
        <v>192</v>
      </c>
      <c r="N8">
        <f>MIN([1]base!G407,[1]base!K407)</f>
        <v>2011</v>
      </c>
      <c r="P8" t="str">
        <f>[1]base!N407</f>
        <v>Poussin</v>
      </c>
      <c r="S8" t="str">
        <f>[1]base!C407</f>
        <v>ACBB Triathlon</v>
      </c>
      <c r="U8" t="s">
        <v>191</v>
      </c>
    </row>
    <row r="9" spans="1:70" x14ac:dyDescent="0.25">
      <c r="A9" t="str">
        <f>CONCATENATE([1]base!D408,"/",[1]base!H408)</f>
        <v>KUO/HAMELIN</v>
      </c>
      <c r="B9" t="str">
        <f>CONCATENATE([1]base!E408,"/",[1]base!I408)</f>
        <v>Lise/Alice</v>
      </c>
      <c r="J9" t="str">
        <f>IF([1]base!L408="Masculine","M",IF([1]base!L408="Féminine","F","X"))</f>
        <v>F</v>
      </c>
      <c r="K9">
        <f>[1]base!A408</f>
        <v>444</v>
      </c>
      <c r="L9" t="s">
        <v>193</v>
      </c>
      <c r="N9">
        <f>MIN([1]base!G408,[1]base!K408)</f>
        <v>2012</v>
      </c>
      <c r="P9" t="str">
        <f>[1]base!N408</f>
        <v>Poussin</v>
      </c>
      <c r="S9" t="str">
        <f>[1]base!C408</f>
        <v>ACBB Triathlon</v>
      </c>
      <c r="U9" t="s">
        <v>191</v>
      </c>
    </row>
    <row r="10" spans="1:70" x14ac:dyDescent="0.25">
      <c r="A10" t="str">
        <f>CONCATENATE([1]base!D409,"/",[1]base!H409)</f>
        <v>BERGANG/COURRIVAULT</v>
      </c>
      <c r="B10" t="str">
        <f>CONCATENATE([1]base!E409,"/",[1]base!I409)</f>
        <v>Joran/Zackari</v>
      </c>
      <c r="J10" t="str">
        <f>IF([1]base!L409="Masculine","M",IF([1]base!L409="Féminine","F","X"))</f>
        <v>M</v>
      </c>
      <c r="K10">
        <f>[1]base!A409</f>
        <v>413</v>
      </c>
      <c r="L10" t="s">
        <v>192</v>
      </c>
      <c r="N10">
        <f>MIN([1]base!G409,[1]base!K409)</f>
        <v>2013</v>
      </c>
      <c r="P10" t="str">
        <f>[1]base!N409</f>
        <v>Poussin</v>
      </c>
      <c r="S10" t="str">
        <f>[1]base!C409</f>
        <v>BFTRI</v>
      </c>
      <c r="U10" t="s">
        <v>191</v>
      </c>
    </row>
    <row r="11" spans="1:70" x14ac:dyDescent="0.25">
      <c r="A11" t="str">
        <f>CONCATENATE([1]base!D410,"/",[1]base!H410)</f>
        <v xml:space="preserve">DI LUCA/MARTIN PERNOT </v>
      </c>
      <c r="B11" t="str">
        <f>CONCATENATE([1]base!E410,"/",[1]base!I410)</f>
        <v>Shaï/Léonie</v>
      </c>
      <c r="J11" t="str">
        <f>IF([1]base!L410="Masculine","M",IF([1]base!L410="Féminine","F","X"))</f>
        <v>M</v>
      </c>
      <c r="K11">
        <f>[1]base!A410</f>
        <v>414</v>
      </c>
      <c r="L11" t="s">
        <v>192</v>
      </c>
      <c r="N11">
        <f>MIN([1]base!G410,[1]base!K410)</f>
        <v>2013</v>
      </c>
      <c r="P11" t="str">
        <f>[1]base!N410</f>
        <v>Poussin</v>
      </c>
      <c r="S11" t="str">
        <f>[1]base!C410</f>
        <v>BFTRI</v>
      </c>
      <c r="U11" t="s">
        <v>191</v>
      </c>
    </row>
    <row r="12" spans="1:70" x14ac:dyDescent="0.25">
      <c r="A12" t="str">
        <f>CONCATENATE([1]base!D411,"/",[1]base!H411)</f>
        <v>FLOQUET/MEZIERES</v>
      </c>
      <c r="B12" t="str">
        <f>CONCATENATE([1]base!E411,"/",[1]base!I411)</f>
        <v>Titouan/Florian</v>
      </c>
      <c r="J12" t="str">
        <f>IF([1]base!L411="Masculine","M",IF([1]base!L411="Féminine","F","X"))</f>
        <v>M</v>
      </c>
      <c r="K12">
        <f>[1]base!A411</f>
        <v>415</v>
      </c>
      <c r="L12" t="s">
        <v>192</v>
      </c>
      <c r="N12">
        <f>MIN([1]base!G411,[1]base!K411)</f>
        <v>2012</v>
      </c>
      <c r="P12" t="str">
        <f>[1]base!N411</f>
        <v>Poussin</v>
      </c>
      <c r="S12" t="str">
        <f>[1]base!C411</f>
        <v>BFTRI</v>
      </c>
      <c r="U12" t="s">
        <v>191</v>
      </c>
    </row>
    <row r="13" spans="1:70" x14ac:dyDescent="0.25">
      <c r="A13" t="str">
        <f>CONCATENATE([1]base!D412,"/",[1]base!H412)</f>
        <v xml:space="preserve">LEGENDRE /MARTIN PERNOT </v>
      </c>
      <c r="B13" t="str">
        <f>CONCATENATE([1]base!E412,"/",[1]base!I412)</f>
        <v>Léandre/Esteban</v>
      </c>
      <c r="J13" t="str">
        <f>IF([1]base!L412="Masculine","M",IF([1]base!L412="Féminine","F","X"))</f>
        <v>M</v>
      </c>
      <c r="K13">
        <f>[1]base!A412</f>
        <v>416</v>
      </c>
      <c r="L13" t="s">
        <v>192</v>
      </c>
      <c r="N13">
        <f>MIN([1]base!G412,[1]base!K412)</f>
        <v>2011</v>
      </c>
      <c r="P13" t="str">
        <f>[1]base!N412</f>
        <v>Poussin</v>
      </c>
      <c r="S13" t="str">
        <f>[1]base!C412</f>
        <v>BFTRI</v>
      </c>
      <c r="U13" t="s">
        <v>191</v>
      </c>
    </row>
    <row r="14" spans="1:70" x14ac:dyDescent="0.25">
      <c r="A14" t="str">
        <f>CONCATENATE([1]base!D413,"/",[1]base!H413)</f>
        <v>BOUGUERRA/GUECHTOULI</v>
      </c>
      <c r="B14" t="str">
        <f>CONCATENATE([1]base!E413,"/",[1]base!I413)</f>
        <v>Naël/Maxime</v>
      </c>
      <c r="J14" t="str">
        <f>IF([1]base!L413="Masculine","M",IF([1]base!L413="Féminine","F","X"))</f>
        <v>M</v>
      </c>
      <c r="K14">
        <f>[1]base!A413</f>
        <v>417</v>
      </c>
      <c r="L14" t="s">
        <v>192</v>
      </c>
      <c r="N14">
        <f>MIN([1]base!G413,[1]base!K413)</f>
        <v>2011</v>
      </c>
      <c r="P14" t="str">
        <f>[1]base!N413</f>
        <v>Poussin</v>
      </c>
      <c r="S14" t="str">
        <f>[1]base!C413</f>
        <v>BFTRI</v>
      </c>
      <c r="U14" t="s">
        <v>191</v>
      </c>
    </row>
    <row r="15" spans="1:70" x14ac:dyDescent="0.25">
      <c r="A15" t="str">
        <f>CONCATENATE([1]base!D414,"/",[1]base!H414)</f>
        <v xml:space="preserve">SERGEANT/CORTINHAL </v>
      </c>
      <c r="B15" t="str">
        <f>CONCATENATE([1]base!E414,"/",[1]base!I414)</f>
        <v>Lydie/Eva</v>
      </c>
      <c r="J15" t="str">
        <f>IF([1]base!L414="Masculine","M",IF([1]base!L414="Féminine","F","X"))</f>
        <v>F</v>
      </c>
      <c r="K15">
        <f>[1]base!A414</f>
        <v>418</v>
      </c>
      <c r="L15" t="s">
        <v>193</v>
      </c>
      <c r="N15">
        <f>MIN([1]base!G414,[1]base!K414)</f>
        <v>2011</v>
      </c>
      <c r="P15" t="str">
        <f>[1]base!N414</f>
        <v>Poussin</v>
      </c>
      <c r="S15" t="str">
        <f>[1]base!C414</f>
        <v>BFTRI</v>
      </c>
      <c r="U15" t="s">
        <v>191</v>
      </c>
    </row>
    <row r="16" spans="1:70" x14ac:dyDescent="0.25">
      <c r="A16" t="str">
        <f>CONCATENATE([1]base!D415,"/",[1]base!H415)</f>
        <v xml:space="preserve">Chauvin /Palacios </v>
      </c>
      <c r="B16" t="str">
        <f>CONCATENATE([1]base!E415,"/",[1]base!I415)</f>
        <v xml:space="preserve">Corentin/Elio </v>
      </c>
      <c r="J16" t="str">
        <f>IF([1]base!L415="Masculine","M",IF([1]base!L415="Féminine","F","X"))</f>
        <v>M</v>
      </c>
      <c r="K16">
        <f>[1]base!A415</f>
        <v>399</v>
      </c>
      <c r="L16" t="s">
        <v>192</v>
      </c>
      <c r="N16">
        <f>MIN([1]base!G415,[1]base!K415)</f>
        <v>2011</v>
      </c>
      <c r="P16" t="str">
        <f>[1]base!N415</f>
        <v>Poussin</v>
      </c>
      <c r="S16" t="str">
        <f>[1]base!C415</f>
        <v>CA ORSAY TRIATHLON</v>
      </c>
      <c r="U16" t="s">
        <v>191</v>
      </c>
    </row>
    <row r="17" spans="1:21" x14ac:dyDescent="0.25">
      <c r="A17" t="str">
        <f>CONCATENATE([1]base!D416,"/",[1]base!H416)</f>
        <v xml:space="preserve">Noel Faudois/Boulat </v>
      </c>
      <c r="B17" t="str">
        <f>CONCATENATE([1]base!E416,"/",[1]base!I416)</f>
        <v>Clea/Lucie</v>
      </c>
      <c r="J17" t="str">
        <f>IF([1]base!L416="Masculine","M",IF([1]base!L416="Féminine","F","X"))</f>
        <v>F</v>
      </c>
      <c r="K17">
        <f>[1]base!A416</f>
        <v>433</v>
      </c>
      <c r="L17" t="s">
        <v>193</v>
      </c>
      <c r="N17">
        <f>MIN([1]base!G416,[1]base!K416)</f>
        <v>2012</v>
      </c>
      <c r="P17" t="str">
        <f>[1]base!N416</f>
        <v>Poussin</v>
      </c>
      <c r="S17" t="str">
        <f>[1]base!C416</f>
        <v>Champigny Triathlon</v>
      </c>
      <c r="U17" t="s">
        <v>191</v>
      </c>
    </row>
    <row r="18" spans="1:21" x14ac:dyDescent="0.25">
      <c r="A18" t="str">
        <f>CONCATENATE([1]base!D417,"/",[1]base!H417)</f>
        <v>Lajarrige/Conde</v>
      </c>
      <c r="B18" t="str">
        <f>CONCATENATE([1]base!E417,"/",[1]base!I417)</f>
        <v>Coralie/Mariama</v>
      </c>
      <c r="J18" t="str">
        <f>IF([1]base!L417="Masculine","M",IF([1]base!L417="Féminine","F","X"))</f>
        <v>F</v>
      </c>
      <c r="K18">
        <f>[1]base!A417</f>
        <v>434</v>
      </c>
      <c r="L18" t="s">
        <v>193</v>
      </c>
      <c r="N18">
        <f>MIN([1]base!G417,[1]base!K417)</f>
        <v>2011</v>
      </c>
      <c r="P18" t="str">
        <f>[1]base!N417</f>
        <v>Poussin</v>
      </c>
      <c r="S18" t="str">
        <f>[1]base!C417</f>
        <v>Champigny Triathlon</v>
      </c>
      <c r="U18" t="s">
        <v>191</v>
      </c>
    </row>
    <row r="19" spans="1:21" x14ac:dyDescent="0.25">
      <c r="A19" t="str">
        <f>CONCATENATE([1]base!D418,"/",[1]base!H418)</f>
        <v>BENEZECH/DURIF</v>
      </c>
      <c r="B19" t="str">
        <f>CONCATENATE([1]base!E418,"/",[1]base!I418)</f>
        <v>Gabin/Louis</v>
      </c>
      <c r="J19" t="str">
        <f>IF([1]base!L418="Masculine","M",IF([1]base!L418="Féminine","F","X"))</f>
        <v>M</v>
      </c>
      <c r="K19">
        <f>[1]base!A418</f>
        <v>420</v>
      </c>
      <c r="L19" t="s">
        <v>192</v>
      </c>
      <c r="N19">
        <f>MIN([1]base!G418,[1]base!K418)</f>
        <v>2011</v>
      </c>
      <c r="P19" t="str">
        <f>[1]base!N418</f>
        <v>Poussin</v>
      </c>
      <c r="S19" t="str">
        <f>[1]base!C418</f>
        <v>CNP</v>
      </c>
      <c r="U19" t="s">
        <v>191</v>
      </c>
    </row>
    <row r="20" spans="1:21" x14ac:dyDescent="0.25">
      <c r="A20" t="str">
        <f>CONCATENATE([1]base!D419,"/",[1]base!H419)</f>
        <v>Descroix /Guedon</v>
      </c>
      <c r="B20" t="str">
        <f>CONCATENATE([1]base!E419,"/",[1]base!I419)</f>
        <v>Isaie/Noa</v>
      </c>
      <c r="J20" t="str">
        <f>IF([1]base!L419="Masculine","M",IF([1]base!L419="Féminine","F","X"))</f>
        <v>M</v>
      </c>
      <c r="K20">
        <f>[1]base!A419</f>
        <v>428</v>
      </c>
      <c r="L20" t="s">
        <v>192</v>
      </c>
      <c r="N20">
        <f>MIN([1]base!G419,[1]base!K419)</f>
        <v>2012</v>
      </c>
      <c r="P20" t="str">
        <f>[1]base!N419</f>
        <v>Poussin</v>
      </c>
      <c r="S20" t="str">
        <f>[1]base!C419</f>
        <v>EC Sartrouville</v>
      </c>
      <c r="U20" t="s">
        <v>191</v>
      </c>
    </row>
    <row r="21" spans="1:21" x14ac:dyDescent="0.25">
      <c r="A21" t="str">
        <f>CONCATENATE([1]base!D420,"/",[1]base!H420)</f>
        <v>Dugas/Sidhom</v>
      </c>
      <c r="B21" t="str">
        <f>CONCATENATE([1]base!E420,"/",[1]base!I420)</f>
        <v>Cléo/Lilia</v>
      </c>
      <c r="J21" t="str">
        <f>IF([1]base!L420="Masculine","M",IF([1]base!L420="Féminine","F","X"))</f>
        <v>F</v>
      </c>
      <c r="K21">
        <f>[1]base!A420</f>
        <v>429</v>
      </c>
      <c r="L21" t="s">
        <v>193</v>
      </c>
      <c r="N21">
        <f>MIN([1]base!G420,[1]base!K420)</f>
        <v>2011</v>
      </c>
      <c r="P21" t="str">
        <f>[1]base!N420</f>
        <v>Poussin</v>
      </c>
      <c r="S21" t="str">
        <f>[1]base!C420</f>
        <v>EC Sartrouville</v>
      </c>
      <c r="U21" t="s">
        <v>191</v>
      </c>
    </row>
    <row r="22" spans="1:21" x14ac:dyDescent="0.25">
      <c r="A22" t="str">
        <f>CONCATENATE([1]base!D421,"/",[1]base!H421)</f>
        <v>Besch/Brossard</v>
      </c>
      <c r="B22" t="str">
        <f>CONCATENATE([1]base!E421,"/",[1]base!I421)</f>
        <v>Alan/Hugo</v>
      </c>
      <c r="J22" t="str">
        <f>IF([1]base!L421="Masculine","M",IF([1]base!L421="Féminine","F","X"))</f>
        <v>M</v>
      </c>
      <c r="K22">
        <f>[1]base!A421</f>
        <v>430</v>
      </c>
      <c r="L22" t="s">
        <v>192</v>
      </c>
      <c r="N22">
        <f>MIN([1]base!G421,[1]base!K421)</f>
        <v>2011</v>
      </c>
      <c r="P22" t="str">
        <f>[1]base!N421</f>
        <v>Poussin</v>
      </c>
      <c r="S22" t="str">
        <f>[1]base!C421</f>
        <v>EC Sartrouville</v>
      </c>
      <c r="U22" t="s">
        <v>191</v>
      </c>
    </row>
    <row r="23" spans="1:21" x14ac:dyDescent="0.25">
      <c r="A23" t="str">
        <f>CONCATENATE([1]base!D422,"/",[1]base!H422)</f>
        <v xml:space="preserve">Le Riche/Villa Franca </v>
      </c>
      <c r="B23" t="str">
        <f>CONCATENATE([1]base!E422,"/",[1]base!I422)</f>
        <v>Pauline/Luna</v>
      </c>
      <c r="J23" t="str">
        <f>IF([1]base!L422="Masculine","M",IF([1]base!L422="Féminine","F","X"))</f>
        <v>F</v>
      </c>
      <c r="K23">
        <f>[1]base!A422</f>
        <v>431</v>
      </c>
      <c r="L23" t="s">
        <v>193</v>
      </c>
      <c r="N23">
        <f>MIN([1]base!G422,[1]base!K422)</f>
        <v>2011</v>
      </c>
      <c r="P23" t="str">
        <f>[1]base!N422</f>
        <v>Poussin</v>
      </c>
      <c r="S23" t="str">
        <f>[1]base!C422</f>
        <v>EC Sartrouville</v>
      </c>
      <c r="U23" t="s">
        <v>191</v>
      </c>
    </row>
    <row r="24" spans="1:21" x14ac:dyDescent="0.25">
      <c r="A24" t="str">
        <f>CONCATENATE([1]base!D423,"/",[1]base!H423)</f>
        <v>Ernouf/Dedouche</v>
      </c>
      <c r="B24" t="str">
        <f>CONCATENATE([1]base!E423,"/",[1]base!I423)</f>
        <v>Robin/Raphael</v>
      </c>
      <c r="J24" t="str">
        <f>IF([1]base!L423="Masculine","M",IF([1]base!L423="Féminine","F","X"))</f>
        <v>M</v>
      </c>
      <c r="K24">
        <f>[1]base!A423</f>
        <v>432</v>
      </c>
      <c r="L24" t="s">
        <v>192</v>
      </c>
      <c r="N24">
        <f>MIN([1]base!G423,[1]base!K423)</f>
        <v>2011</v>
      </c>
      <c r="P24" t="str">
        <f>[1]base!N423</f>
        <v>Poussin</v>
      </c>
      <c r="S24" t="str">
        <f>[1]base!C423</f>
        <v>EC Sartrouville</v>
      </c>
      <c r="U24" t="s">
        <v>191</v>
      </c>
    </row>
    <row r="25" spans="1:21" x14ac:dyDescent="0.25">
      <c r="A25" t="str">
        <f>CONCATENATE([1]base!D424,"/",[1]base!H424)</f>
        <v>VAUTIER/GEFFROY</v>
      </c>
      <c r="B25" t="str">
        <f>CONCATENATE([1]base!E424,"/",[1]base!I424)</f>
        <v>LISE/MAYA</v>
      </c>
      <c r="J25" t="str">
        <f>IF([1]base!L424="Masculine","M",IF([1]base!L424="Féminine","F","X"))</f>
        <v>F</v>
      </c>
      <c r="K25">
        <f>[1]base!A424</f>
        <v>445</v>
      </c>
      <c r="L25" t="s">
        <v>193</v>
      </c>
      <c r="N25">
        <f>MIN([1]base!G424,[1]base!K424)</f>
        <v>2011</v>
      </c>
      <c r="P25" t="str">
        <f>[1]base!N424</f>
        <v>Poussin</v>
      </c>
      <c r="S25" t="str">
        <f>[1]base!C424</f>
        <v>ENVY</v>
      </c>
      <c r="U25" t="s">
        <v>191</v>
      </c>
    </row>
    <row r="26" spans="1:21" x14ac:dyDescent="0.25">
      <c r="A26" t="str">
        <f>CONCATENATE([1]base!D425,"/",[1]base!H425)</f>
        <v>LARABI/TOURE</v>
      </c>
      <c r="B26" t="str">
        <f>CONCATENATE([1]base!E425,"/",[1]base!I425)</f>
        <v>WASSIM/NOHAM</v>
      </c>
      <c r="J26" t="str">
        <f>IF([1]base!L425="Masculine","M",IF([1]base!L425="Féminine","F","X"))</f>
        <v>M</v>
      </c>
      <c r="K26">
        <f>[1]base!A425</f>
        <v>446</v>
      </c>
      <c r="L26" t="s">
        <v>192</v>
      </c>
      <c r="N26">
        <f>MIN([1]base!G425,[1]base!K425)</f>
        <v>2013</v>
      </c>
      <c r="P26" t="str">
        <f>[1]base!N425</f>
        <v>Poussin</v>
      </c>
      <c r="S26" t="str">
        <f>[1]base!C425</f>
        <v>ENVY</v>
      </c>
      <c r="U26" t="s">
        <v>191</v>
      </c>
    </row>
    <row r="27" spans="1:21" x14ac:dyDescent="0.25">
      <c r="A27" t="str">
        <f>CONCATENATE([1]base!D426,"/",[1]base!H426)</f>
        <v>Guyot/Estachy</v>
      </c>
      <c r="B27" t="str">
        <f>CONCATENATE([1]base!E426,"/",[1]base!I426)</f>
        <v>William/Tanguy</v>
      </c>
      <c r="J27" t="str">
        <f>IF([1]base!L426="Masculine","M",IF([1]base!L426="Féminine","F","X"))</f>
        <v>M</v>
      </c>
      <c r="K27">
        <f>[1]base!A426</f>
        <v>435</v>
      </c>
      <c r="L27" t="s">
        <v>192</v>
      </c>
      <c r="N27">
        <f>MIN([1]base!G426,[1]base!K426)</f>
        <v>2011</v>
      </c>
      <c r="P27" t="str">
        <f>[1]base!N426</f>
        <v>Poussin</v>
      </c>
      <c r="S27" t="str">
        <f>[1]base!C426</f>
        <v>Issy Triathlon</v>
      </c>
      <c r="U27" t="s">
        <v>191</v>
      </c>
    </row>
    <row r="28" spans="1:21" x14ac:dyDescent="0.25">
      <c r="A28" t="str">
        <f>CONCATENATE([1]base!D427,"/",[1]base!H427)</f>
        <v>Nal/Guyot</v>
      </c>
      <c r="B28" t="str">
        <f>CONCATENATE([1]base!E427,"/",[1]base!I427)</f>
        <v>Gabriel/Emmie</v>
      </c>
      <c r="J28" t="str">
        <f>IF([1]base!L427="Masculine","M",IF([1]base!L427="Féminine","F","X"))</f>
        <v>M</v>
      </c>
      <c r="K28">
        <f>[1]base!A427</f>
        <v>436</v>
      </c>
      <c r="L28" t="s">
        <v>192</v>
      </c>
      <c r="N28">
        <f>MIN([1]base!G427,[1]base!K427)</f>
        <v>2011</v>
      </c>
      <c r="P28" t="str">
        <f>[1]base!N427</f>
        <v>Poussin</v>
      </c>
      <c r="S28" t="str">
        <f>[1]base!C427</f>
        <v>Issy Triathlon</v>
      </c>
      <c r="U28" t="s">
        <v>191</v>
      </c>
    </row>
    <row r="29" spans="1:21" x14ac:dyDescent="0.25">
      <c r="A29" t="str">
        <f>CONCATENATE([1]base!D428,"/",[1]base!H428)</f>
        <v>Da Silva Correia/Dupuis Elbarhdadi</v>
      </c>
      <c r="B29" t="str">
        <f>CONCATENATE([1]base!E428,"/",[1]base!I428)</f>
        <v>Antoine/Hoani</v>
      </c>
      <c r="J29" t="str">
        <f>IF([1]base!L428="Masculine","M",IF([1]base!L428="Féminine","F","X"))</f>
        <v>M</v>
      </c>
      <c r="K29">
        <f>[1]base!A428</f>
        <v>437</v>
      </c>
      <c r="L29" t="s">
        <v>192</v>
      </c>
      <c r="N29">
        <f>MIN([1]base!G428,[1]base!K428)</f>
        <v>2011</v>
      </c>
      <c r="P29" t="str">
        <f>[1]base!N428</f>
        <v>Poussin</v>
      </c>
      <c r="S29" t="str">
        <f>[1]base!C428</f>
        <v>Issy Triathlon</v>
      </c>
      <c r="U29" t="s">
        <v>191</v>
      </c>
    </row>
    <row r="30" spans="1:21" x14ac:dyDescent="0.25">
      <c r="A30" t="str">
        <f>CONCATENATE([1]base!D429,"/",[1]base!H429)</f>
        <v>Cheron/Cheron</v>
      </c>
      <c r="B30" t="str">
        <f>CONCATENATE([1]base!E429,"/",[1]base!I429)</f>
        <v>Theodore/Annabelle</v>
      </c>
      <c r="J30" t="str">
        <f>IF([1]base!L429="Masculine","M",IF([1]base!L429="Féminine","F","X"))</f>
        <v>M</v>
      </c>
      <c r="K30">
        <f>[1]base!A429</f>
        <v>438</v>
      </c>
      <c r="L30" t="s">
        <v>192</v>
      </c>
      <c r="N30">
        <f>MIN([1]base!G429,[1]base!K429)</f>
        <v>2011</v>
      </c>
      <c r="P30" t="str">
        <f>[1]base!N429</f>
        <v>Poussin</v>
      </c>
      <c r="S30" t="str">
        <f>[1]base!C429</f>
        <v>Issy Triathlon</v>
      </c>
      <c r="U30" t="s">
        <v>191</v>
      </c>
    </row>
    <row r="31" spans="1:21" x14ac:dyDescent="0.25">
      <c r="A31" t="str">
        <f>CONCATENATE([1]base!D430,"/",[1]base!H430)</f>
        <v>Gregoire/Guarino</v>
      </c>
      <c r="B31" t="str">
        <f>CONCATENATE([1]base!E430,"/",[1]base!I430)</f>
        <v>Paul/Andrea</v>
      </c>
      <c r="J31" t="str">
        <f>IF([1]base!L430="Masculine","M",IF([1]base!L430="Féminine","F","X"))</f>
        <v>M</v>
      </c>
      <c r="K31">
        <f>[1]base!A430</f>
        <v>405</v>
      </c>
      <c r="L31" t="s">
        <v>192</v>
      </c>
      <c r="N31">
        <f>MIN([1]base!G430,[1]base!K430)</f>
        <v>2011</v>
      </c>
      <c r="P31" t="str">
        <f>[1]base!N430</f>
        <v>Poussin</v>
      </c>
      <c r="S31" t="str">
        <f>[1]base!C430</f>
        <v>NOISY LE GRAND TRIATHLON</v>
      </c>
      <c r="U31" t="s">
        <v>191</v>
      </c>
    </row>
    <row r="32" spans="1:21" x14ac:dyDescent="0.25">
      <c r="A32" t="str">
        <f>CONCATENATE([1]base!D431,"/",[1]base!H431)</f>
        <v>Noël/Julienne</v>
      </c>
      <c r="B32" t="str">
        <f>CONCATENATE([1]base!E431,"/",[1]base!I431)</f>
        <v>Alexandre/Robin</v>
      </c>
      <c r="J32" t="str">
        <f>IF([1]base!L431="Masculine","M",IF([1]base!L431="Féminine","F","X"))</f>
        <v>M</v>
      </c>
      <c r="K32">
        <f>[1]base!A431</f>
        <v>406</v>
      </c>
      <c r="L32" t="s">
        <v>192</v>
      </c>
      <c r="N32">
        <f>MIN([1]base!G431,[1]base!K431)</f>
        <v>2012</v>
      </c>
      <c r="P32" t="str">
        <f>[1]base!N431</f>
        <v>Poussin</v>
      </c>
      <c r="S32" t="str">
        <f>[1]base!C431</f>
        <v>NOISY LE GRAND TRIATHLON</v>
      </c>
      <c r="U32" t="s">
        <v>191</v>
      </c>
    </row>
    <row r="33" spans="1:21" x14ac:dyDescent="0.25">
      <c r="A33" t="str">
        <f>CONCATENATE([1]base!D432,"/",[1]base!H432)</f>
        <v>Cand/Le gac</v>
      </c>
      <c r="B33" t="str">
        <f>CONCATENATE([1]base!E432,"/",[1]base!I432)</f>
        <v>Clémence/Lou</v>
      </c>
      <c r="J33" t="str">
        <f>IF([1]base!L432="Masculine","M",IF([1]base!L432="Féminine","F","X"))</f>
        <v>F</v>
      </c>
      <c r="K33">
        <f>[1]base!A432</f>
        <v>407</v>
      </c>
      <c r="L33" t="s">
        <v>193</v>
      </c>
      <c r="N33">
        <f>MIN([1]base!G432,[1]base!K432)</f>
        <v>2011</v>
      </c>
      <c r="P33" t="str">
        <f>[1]base!N432</f>
        <v>Poussin</v>
      </c>
      <c r="S33" t="str">
        <f>[1]base!C432</f>
        <v>NOISY LE GRAND TRIATHLON</v>
      </c>
      <c r="U33" t="s">
        <v>191</v>
      </c>
    </row>
    <row r="34" spans="1:21" x14ac:dyDescent="0.25">
      <c r="A34" t="str">
        <f>CONCATENATE([1]base!D433,"/",[1]base!H433)</f>
        <v>Alouche/Konte</v>
      </c>
      <c r="B34" t="str">
        <f>CONCATENATE([1]base!E433,"/",[1]base!I433)</f>
        <v>Assia/Maelyss</v>
      </c>
      <c r="J34" t="str">
        <f>IF([1]base!L433="Masculine","M",IF([1]base!L433="Féminine","F","X"))</f>
        <v>F</v>
      </c>
      <c r="K34">
        <f>[1]base!A433</f>
        <v>408</v>
      </c>
      <c r="L34" t="s">
        <v>193</v>
      </c>
      <c r="N34">
        <f>MIN([1]base!G433,[1]base!K433)</f>
        <v>2012</v>
      </c>
      <c r="P34" t="str">
        <f>[1]base!N433</f>
        <v>Poussin</v>
      </c>
      <c r="S34" t="str">
        <f>[1]base!C433</f>
        <v>NOISY LE GRAND TRIATHLON</v>
      </c>
      <c r="U34" t="s">
        <v>191</v>
      </c>
    </row>
    <row r="35" spans="1:21" x14ac:dyDescent="0.25">
      <c r="A35" t="str">
        <f>CONCATENATE([1]base!D434,"/",[1]base!H434)</f>
        <v>Pichon/Desplanque</v>
      </c>
      <c r="B35" t="str">
        <f>CONCATENATE([1]base!E434,"/",[1]base!I434)</f>
        <v>Jahia/Anais</v>
      </c>
      <c r="J35" t="str">
        <f>IF([1]base!L434="Masculine","M",IF([1]base!L434="Féminine","F","X"))</f>
        <v>F</v>
      </c>
      <c r="K35">
        <f>[1]base!A434</f>
        <v>409</v>
      </c>
      <c r="L35" t="s">
        <v>193</v>
      </c>
      <c r="N35">
        <f>MIN([1]base!G434,[1]base!K434)</f>
        <v>2012</v>
      </c>
      <c r="P35" t="str">
        <f>[1]base!N434</f>
        <v>Poussin</v>
      </c>
      <c r="S35" t="str">
        <f>[1]base!C434</f>
        <v>NOISY LE GRAND TRIATHLON</v>
      </c>
      <c r="U35" t="s">
        <v>191</v>
      </c>
    </row>
    <row r="36" spans="1:21" x14ac:dyDescent="0.25">
      <c r="A36" t="str">
        <f>CONCATENATE([1]base!D435,"/",[1]base!H435)</f>
        <v>DONG GAUTHIER/MIRANDA</v>
      </c>
      <c r="B36" t="str">
        <f>CONCATENATE([1]base!E435,"/",[1]base!I435)</f>
        <v>Léo/Léandro</v>
      </c>
      <c r="J36" t="str">
        <f>IF([1]base!L435="Masculine","M",IF([1]base!L435="Féminine","F","X"))</f>
        <v>M</v>
      </c>
      <c r="K36">
        <f>[1]base!A435</f>
        <v>423</v>
      </c>
      <c r="L36" t="s">
        <v>192</v>
      </c>
      <c r="N36">
        <f>MIN([1]base!G435,[1]base!K435)</f>
        <v>2011</v>
      </c>
      <c r="P36" t="str">
        <f>[1]base!N435</f>
        <v>Poussin</v>
      </c>
      <c r="S36" t="str">
        <f>[1]base!C435</f>
        <v>Sainte Geneviève Triathlon</v>
      </c>
      <c r="U36" t="s">
        <v>191</v>
      </c>
    </row>
    <row r="37" spans="1:21" x14ac:dyDescent="0.25">
      <c r="A37" t="str">
        <f>CONCATENATE([1]base!D436,"/",[1]base!H436)</f>
        <v>LEMAIRE/GOULEY</v>
      </c>
      <c r="B37" t="str">
        <f>CONCATENATE([1]base!E436,"/",[1]base!I436)</f>
        <v>BAPTISTE/MATHIS</v>
      </c>
      <c r="J37" t="str">
        <f>IF([1]base!L436="Masculine","M",IF([1]base!L436="Féminine","F","X"))</f>
        <v>M</v>
      </c>
      <c r="K37">
        <f>[1]base!A436</f>
        <v>421</v>
      </c>
      <c r="L37" t="s">
        <v>192</v>
      </c>
      <c r="N37">
        <f>MIN([1]base!G436,[1]base!K436)</f>
        <v>2011</v>
      </c>
      <c r="P37" t="str">
        <f>[1]base!N436</f>
        <v>Poussin</v>
      </c>
      <c r="S37" t="str">
        <f>[1]base!C436</f>
        <v>Senart Savigny Triathlon</v>
      </c>
      <c r="U37" t="s">
        <v>191</v>
      </c>
    </row>
    <row r="38" spans="1:21" x14ac:dyDescent="0.25">
      <c r="A38" t="str">
        <f>CONCATENATE([1]base!D437,"/",[1]base!H437)</f>
        <v>ATTAL/DILLENSEGER</v>
      </c>
      <c r="B38" t="str">
        <f>CONCATENATE([1]base!E437,"/",[1]base!I437)</f>
        <v>Marine/Ambre</v>
      </c>
      <c r="J38" t="str">
        <f>IF([1]base!L437="Masculine","M",IF([1]base!L437="Féminine","F","X"))</f>
        <v>F</v>
      </c>
      <c r="K38">
        <f>[1]base!A437</f>
        <v>447</v>
      </c>
      <c r="L38" t="s">
        <v>193</v>
      </c>
      <c r="N38">
        <f>MIN([1]base!G437,[1]base!K437)</f>
        <v>2011</v>
      </c>
      <c r="P38" t="str">
        <f>[1]base!N437</f>
        <v>Poussin</v>
      </c>
      <c r="S38" t="str">
        <f>[1]base!C437</f>
        <v>Stade Français</v>
      </c>
      <c r="U38" t="s">
        <v>191</v>
      </c>
    </row>
    <row r="39" spans="1:21" x14ac:dyDescent="0.25">
      <c r="A39" t="str">
        <f>CONCATENATE([1]base!D438,"/",[1]base!H438)</f>
        <v>BOCCARA/Ricardou</v>
      </c>
      <c r="B39" t="str">
        <f>CONCATENATE([1]base!E438,"/",[1]base!I438)</f>
        <v>Salomé/Irène</v>
      </c>
      <c r="J39" t="str">
        <f>IF([1]base!L438="Masculine","M",IF([1]base!L438="Féminine","F","X"))</f>
        <v>F</v>
      </c>
      <c r="K39">
        <f>[1]base!A438</f>
        <v>448</v>
      </c>
      <c r="L39" t="s">
        <v>193</v>
      </c>
      <c r="N39">
        <f>MIN([1]base!G438,[1]base!K438)</f>
        <v>2011</v>
      </c>
      <c r="P39" t="str">
        <f>[1]base!N438</f>
        <v>Poussin</v>
      </c>
      <c r="S39" t="str">
        <f>[1]base!C438</f>
        <v>Stade Français</v>
      </c>
      <c r="U39" t="s">
        <v>191</v>
      </c>
    </row>
    <row r="40" spans="1:21" x14ac:dyDescent="0.25">
      <c r="A40" t="str">
        <f>CONCATENATE([1]base!D439,"/",[1]base!H439)</f>
        <v>VACHER/Vacher</v>
      </c>
      <c r="B40" t="str">
        <f>CONCATENATE([1]base!E439,"/",[1]base!I439)</f>
        <v>Egon/Kamil</v>
      </c>
      <c r="J40" t="str">
        <f>IF([1]base!L439="Masculine","M",IF([1]base!L439="Féminine","F","X"))</f>
        <v>M</v>
      </c>
      <c r="K40">
        <f>[1]base!A439</f>
        <v>449</v>
      </c>
      <c r="L40" t="s">
        <v>192</v>
      </c>
      <c r="N40">
        <f>MIN([1]base!G439,[1]base!K439)</f>
        <v>2011</v>
      </c>
      <c r="P40" t="str">
        <f>[1]base!N439</f>
        <v>Poussin</v>
      </c>
      <c r="S40" t="str">
        <f>[1]base!C439</f>
        <v>Stade Français</v>
      </c>
      <c r="U40" t="s">
        <v>191</v>
      </c>
    </row>
    <row r="41" spans="1:21" x14ac:dyDescent="0.25">
      <c r="A41" t="str">
        <f>CONCATENATE([1]base!D440,"/",[1]base!H440)</f>
        <v>Chavent/Fabre</v>
      </c>
      <c r="B41" t="str">
        <f>CONCATENATE([1]base!E440,"/",[1]base!I440)</f>
        <v>Joseph/Ethan</v>
      </c>
      <c r="J41" t="str">
        <f>IF([1]base!L440="Masculine","M",IF([1]base!L440="Féminine","F","X"))</f>
        <v>M</v>
      </c>
      <c r="K41">
        <f>[1]base!A440</f>
        <v>419</v>
      </c>
      <c r="L41" t="s">
        <v>192</v>
      </c>
      <c r="N41">
        <f>MIN([1]base!G440,[1]base!K440)</f>
        <v>2013</v>
      </c>
      <c r="P41" t="str">
        <f>[1]base!N440</f>
        <v>Poussin</v>
      </c>
      <c r="S41" t="str">
        <f>[1]base!C440</f>
        <v>TRI AVENTURE</v>
      </c>
      <c r="U41" t="s">
        <v>191</v>
      </c>
    </row>
    <row r="42" spans="1:21" x14ac:dyDescent="0.25">
      <c r="A42" t="str">
        <f>CONCATENATE([1]base!D441,"/",[1]base!H441)</f>
        <v>BOISELET/BAUDIN</v>
      </c>
      <c r="B42" t="str">
        <f>CONCATENATE([1]base!E441,"/",[1]base!I441)</f>
        <v>ARTHUR/Olivia</v>
      </c>
      <c r="J42" t="str">
        <f>IF([1]base!L441="Masculine","M",IF([1]base!L441="Féminine","F","X"))</f>
        <v>M</v>
      </c>
      <c r="K42">
        <f>[1]base!A441</f>
        <v>410</v>
      </c>
      <c r="L42" t="s">
        <v>192</v>
      </c>
      <c r="N42">
        <f>MIN([1]base!G441,[1]base!K441)</f>
        <v>2013</v>
      </c>
      <c r="P42" t="str">
        <f>[1]base!N441</f>
        <v>Poussin</v>
      </c>
      <c r="S42" t="str">
        <f>[1]base!C441</f>
        <v>TRINOSAURE</v>
      </c>
      <c r="U42" t="s">
        <v>191</v>
      </c>
    </row>
    <row r="43" spans="1:21" x14ac:dyDescent="0.25">
      <c r="A43" t="str">
        <f>CONCATENATE([1]base!D442,"/",[1]base!H442)</f>
        <v>RAHMOUNI/AIT EL KADI</v>
      </c>
      <c r="B43" t="str">
        <f>CONCATENATE([1]base!E442,"/",[1]base!I442)</f>
        <v>MALIK/NAIM</v>
      </c>
      <c r="J43" t="str">
        <f>IF([1]base!L442="Masculine","M",IF([1]base!L442="Féminine","F","X"))</f>
        <v>M</v>
      </c>
      <c r="K43">
        <f>[1]base!A442</f>
        <v>411</v>
      </c>
      <c r="L43" t="s">
        <v>192</v>
      </c>
      <c r="N43">
        <f>MIN([1]base!G442,[1]base!K442)</f>
        <v>2011</v>
      </c>
      <c r="P43" t="str">
        <f>[1]base!N442</f>
        <v>Poussin</v>
      </c>
      <c r="S43" t="str">
        <f>[1]base!C442</f>
        <v>TRINOSAURE</v>
      </c>
      <c r="U43" t="s">
        <v>191</v>
      </c>
    </row>
    <row r="44" spans="1:21" x14ac:dyDescent="0.25">
      <c r="A44" t="str">
        <f>CONCATENATE([1]base!D443,"/",[1]base!H443)</f>
        <v>KRERARBA/EL GUESSIR</v>
      </c>
      <c r="B44" t="str">
        <f>CONCATENATE([1]base!E443,"/",[1]base!I443)</f>
        <v>AMINE/ASSLEM</v>
      </c>
      <c r="J44" t="str">
        <f>IF([1]base!L443="Masculine","M",IF([1]base!L443="Féminine","F","X"))</f>
        <v>M</v>
      </c>
      <c r="K44">
        <f>[1]base!A443</f>
        <v>412</v>
      </c>
      <c r="L44" t="s">
        <v>192</v>
      </c>
      <c r="N44">
        <f>MIN([1]base!G443,[1]base!K443)</f>
        <v>2011</v>
      </c>
      <c r="P44" t="str">
        <f>[1]base!N443</f>
        <v>Poussin</v>
      </c>
      <c r="S44" t="str">
        <f>[1]base!C443</f>
        <v>TRINOSAURE</v>
      </c>
      <c r="U44" t="s">
        <v>191</v>
      </c>
    </row>
    <row r="45" spans="1:21" x14ac:dyDescent="0.25">
      <c r="A45" t="str">
        <f>CONCATENATE([1]base!D444,"/",[1]base!H444)</f>
        <v>BROCHARD/MARTINET</v>
      </c>
      <c r="B45" t="str">
        <f>CONCATENATE([1]base!E444,"/",[1]base!I444)</f>
        <v>Antonin/Louis</v>
      </c>
      <c r="J45" t="str">
        <f>IF([1]base!L444="Masculine","M",IF([1]base!L444="Féminine","F","X"))</f>
        <v>M</v>
      </c>
      <c r="K45">
        <f>[1]base!A444</f>
        <v>400</v>
      </c>
      <c r="L45" t="s">
        <v>192</v>
      </c>
      <c r="N45">
        <f>MIN([1]base!G444,[1]base!K444)</f>
        <v>2012</v>
      </c>
      <c r="P45" t="str">
        <f>[1]base!N444</f>
        <v>Poussin</v>
      </c>
      <c r="S45" t="str">
        <f>[1]base!C444</f>
        <v>TUVB TRIATHLON</v>
      </c>
      <c r="U45" t="s">
        <v>191</v>
      </c>
    </row>
    <row r="46" spans="1:21" x14ac:dyDescent="0.25">
      <c r="A46" t="str">
        <f>CONCATENATE([1]base!D445,"/",[1]base!H445)</f>
        <v>Kerisit/Prévost</v>
      </c>
      <c r="B46" t="str">
        <f>CONCATENATE([1]base!E445,"/",[1]base!I445)</f>
        <v>Ghjulia/Gabriel</v>
      </c>
      <c r="J46" t="str">
        <f>IF([1]base!L445="Masculine","M",IF([1]base!L445="Féminine","F","X"))</f>
        <v>M</v>
      </c>
      <c r="K46">
        <f>[1]base!A445</f>
        <v>422</v>
      </c>
      <c r="L46" t="s">
        <v>192</v>
      </c>
      <c r="N46">
        <f>MIN([1]base!G445,[1]base!K445)</f>
        <v>2012</v>
      </c>
      <c r="P46" t="str">
        <f>[1]base!N445</f>
        <v>Poussin</v>
      </c>
      <c r="S46" t="str">
        <f>[1]base!C445</f>
        <v>US Creteil Triathlon</v>
      </c>
      <c r="U46" t="s">
        <v>191</v>
      </c>
    </row>
    <row r="47" spans="1:21" x14ac:dyDescent="0.25">
      <c r="A47" t="str">
        <f>CONCATENATE([1]base!D446,"/",[1]base!H446)</f>
        <v>FAVORSKIY/RAVET (Caron)</v>
      </c>
      <c r="B47" t="str">
        <f>CONCATENATE([1]base!E446,"/",[1]base!I446)</f>
        <v>Elisa/Marie</v>
      </c>
      <c r="J47" t="str">
        <f>IF([1]base!L446="Masculine","M",IF([1]base!L446="Féminine","F","X"))</f>
        <v>F</v>
      </c>
      <c r="K47">
        <f>[1]base!A446</f>
        <v>403</v>
      </c>
      <c r="L47" t="s">
        <v>193</v>
      </c>
      <c r="N47">
        <f>MIN([1]base!G446,[1]base!K446)</f>
        <v>2011</v>
      </c>
      <c r="P47" t="str">
        <f>[1]base!N446</f>
        <v>Poussin</v>
      </c>
      <c r="S47" t="str">
        <f>[1]base!C446</f>
        <v>US PALAISEAU TRIATHLON</v>
      </c>
      <c r="U47" t="s">
        <v>191</v>
      </c>
    </row>
    <row r="48" spans="1:21" x14ac:dyDescent="0.25">
      <c r="A48" t="str">
        <f>CONCATENATE([1]base!D447,"/",[1]base!H447)</f>
        <v>MIERZWA/VATIN--CHAILLOU</v>
      </c>
      <c r="B48" t="str">
        <f>CONCATENATE([1]base!E447,"/",[1]base!I447)</f>
        <v>Ella/Alix-Anne</v>
      </c>
      <c r="J48" t="str">
        <f>IF([1]base!L447="Masculine","M",IF([1]base!L447="Féminine","F","X"))</f>
        <v>F</v>
      </c>
      <c r="K48">
        <f>[1]base!A447</f>
        <v>404</v>
      </c>
      <c r="L48" t="s">
        <v>193</v>
      </c>
      <c r="N48">
        <f>MIN([1]base!G447,[1]base!K447)</f>
        <v>2011</v>
      </c>
      <c r="P48" t="str">
        <f>[1]base!N447</f>
        <v>Poussin</v>
      </c>
      <c r="S48" t="str">
        <f>[1]base!C447</f>
        <v>US PALAISEAU TRIATHLON</v>
      </c>
      <c r="U48" t="s">
        <v>191</v>
      </c>
    </row>
    <row r="49" spans="1:21" x14ac:dyDescent="0.25">
      <c r="A49" t="str">
        <f>CONCATENATE([1]base!D448,"/",[1]base!H448)</f>
        <v>MASSEDRE/BRISSON</v>
      </c>
      <c r="B49" t="str">
        <f>CONCATENATE([1]base!E448,"/",[1]base!I448)</f>
        <v>MARCO/MARTIN</v>
      </c>
      <c r="J49" t="str">
        <f>IF([1]base!L448="Masculine","M",IF([1]base!L448="Féminine","F","X"))</f>
        <v>M</v>
      </c>
      <c r="K49">
        <f>[1]base!A448</f>
        <v>401</v>
      </c>
      <c r="L49" t="s">
        <v>192</v>
      </c>
      <c r="N49">
        <f>MIN([1]base!G448,[1]base!K448)</f>
        <v>2012</v>
      </c>
      <c r="P49" t="str">
        <f>[1]base!N448</f>
        <v>Poussin</v>
      </c>
      <c r="S49" t="str">
        <f>[1]base!C448</f>
        <v>VERSAILLES TRIATHLON</v>
      </c>
      <c r="U49" t="s">
        <v>191</v>
      </c>
    </row>
    <row r="50" spans="1:21" x14ac:dyDescent="0.25">
      <c r="A50" t="str">
        <f>CONCATENATE([1]base!D449,"/",[1]base!H449)</f>
        <v>LETOCART/ATTIAS</v>
      </c>
      <c r="B50" t="str">
        <f>CONCATENATE([1]base!E449,"/",[1]base!I449)</f>
        <v>Alice/Lisa</v>
      </c>
      <c r="J50" t="str">
        <f>IF([1]base!L449="Masculine","M",IF([1]base!L449="Féminine","F","X"))</f>
        <v>F</v>
      </c>
      <c r="K50">
        <f>[1]base!A449</f>
        <v>424</v>
      </c>
      <c r="L50" t="s">
        <v>193</v>
      </c>
      <c r="N50">
        <f>MIN([1]base!G449,[1]base!K449)</f>
        <v>2012</v>
      </c>
      <c r="P50" t="str">
        <f>[1]base!N449</f>
        <v>Poussin</v>
      </c>
      <c r="S50" t="str">
        <f>[1]base!C449</f>
        <v>VMT</v>
      </c>
      <c r="U50" t="s">
        <v>191</v>
      </c>
    </row>
    <row r="51" spans="1:21" x14ac:dyDescent="0.25">
      <c r="A51" t="str">
        <f>CONCATENATE([1]base!D450,"/",[1]base!H450)</f>
        <v>DIABY/LECUYER</v>
      </c>
      <c r="B51" t="str">
        <f>CONCATENATE([1]base!E450,"/",[1]base!I450)</f>
        <v>Joakim/Johan</v>
      </c>
      <c r="J51" t="str">
        <f>IF([1]base!L450="Masculine","M",IF([1]base!L450="Féminine","F","X"))</f>
        <v>M</v>
      </c>
      <c r="K51">
        <f>[1]base!A450</f>
        <v>425</v>
      </c>
      <c r="L51" t="s">
        <v>192</v>
      </c>
      <c r="N51">
        <f>MIN([1]base!G450,[1]base!K450)</f>
        <v>2011</v>
      </c>
      <c r="P51" t="str">
        <f>[1]base!N450</f>
        <v>Poussin</v>
      </c>
      <c r="S51" t="str">
        <f>[1]base!C450</f>
        <v>VMT</v>
      </c>
      <c r="U51" t="s">
        <v>191</v>
      </c>
    </row>
    <row r="52" spans="1:21" x14ac:dyDescent="0.25">
      <c r="A52" t="str">
        <f>CONCATENATE([1]base!D451,"/",[1]base!H451)</f>
        <v>QUACH/DHAUSSY</v>
      </c>
      <c r="B52" t="str">
        <f>CONCATENATE([1]base!E451,"/",[1]base!I451)</f>
        <v>Leandre/Arthur</v>
      </c>
      <c r="J52" t="str">
        <f>IF([1]base!L451="Masculine","M",IF([1]base!L451="Féminine","F","X"))</f>
        <v>M</v>
      </c>
      <c r="K52">
        <f>[1]base!A451</f>
        <v>426</v>
      </c>
      <c r="L52" t="s">
        <v>192</v>
      </c>
      <c r="N52">
        <f>MIN([1]base!G451,[1]base!K451)</f>
        <v>2012</v>
      </c>
      <c r="P52" t="str">
        <f>[1]base!N451</f>
        <v>Poussin</v>
      </c>
      <c r="S52" t="str">
        <f>[1]base!C451</f>
        <v>VMT</v>
      </c>
      <c r="U52" t="s">
        <v>191</v>
      </c>
    </row>
    <row r="53" spans="1:21" x14ac:dyDescent="0.25">
      <c r="A53" t="str">
        <f>CONCATENATE([1]base!D452,"/",[1]base!H452)</f>
        <v>BERGE/GUERRE</v>
      </c>
      <c r="B53" t="str">
        <f>CONCATENATE([1]base!E452,"/",[1]base!I452)</f>
        <v>AMARYLLIS/Charlotte</v>
      </c>
      <c r="J53" t="str">
        <f>IF([1]base!L452="Masculine","M",IF([1]base!L452="Féminine","F","X"))</f>
        <v>F</v>
      </c>
      <c r="K53">
        <f>[1]base!A452</f>
        <v>427</v>
      </c>
      <c r="L53" t="s">
        <v>193</v>
      </c>
      <c r="N53">
        <f>MIN([1]base!G452,[1]base!K452)</f>
        <v>2011</v>
      </c>
      <c r="P53" t="str">
        <f>[1]base!N452</f>
        <v>Poussin</v>
      </c>
      <c r="S53" t="str">
        <f>[1]base!C452</f>
        <v>VMT</v>
      </c>
      <c r="U53" t="s">
        <v>191</v>
      </c>
    </row>
    <row r="54" spans="1:21" x14ac:dyDescent="0.25">
      <c r="A54" t="str">
        <f>CONCATENATE([1]base!D453,"/",[1]base!H453)</f>
        <v>VIGNE BIMAI/VIGNE BIMAI</v>
      </c>
      <c r="B54" t="str">
        <f>CONCATENATE([1]base!E453,"/",[1]base!I453)</f>
        <v>Lino/Aaron</v>
      </c>
      <c r="J54" t="str">
        <f>IF([1]base!L453="Masculine","M",IF([1]base!L453="Féminine","F","X"))</f>
        <v>M</v>
      </c>
      <c r="K54">
        <f>[1]base!A453</f>
        <v>450</v>
      </c>
      <c r="L54" t="s">
        <v>192</v>
      </c>
      <c r="N54">
        <f>MIN([1]base!G453,[1]base!K453)</f>
        <v>2011</v>
      </c>
      <c r="P54" t="str">
        <f>[1]base!N453</f>
        <v>Poussin</v>
      </c>
      <c r="S54">
        <f>[1]base!C453</f>
        <v>0</v>
      </c>
      <c r="U54" t="s">
        <v>191</v>
      </c>
    </row>
    <row r="55" spans="1:21" x14ac:dyDescent="0.25">
      <c r="A55" t="str">
        <f>CONCATENATE([1]base!D454,"/",[1]base!H454)</f>
        <v>heitz/pharipou</v>
      </c>
      <c r="B55" t="str">
        <f>CONCATENATE([1]base!E454,"/",[1]base!I454)</f>
        <v>anouk/hugo</v>
      </c>
      <c r="J55" t="str">
        <f>IF([1]base!L454="Masculine","M",IF([1]base!L454="Féminine","F","X"))</f>
        <v>X</v>
      </c>
      <c r="K55">
        <f>[1]base!A454</f>
        <v>451</v>
      </c>
      <c r="L55" t="s">
        <v>194</v>
      </c>
      <c r="N55">
        <f>MIN([1]base!G454,[1]base!K454)</f>
        <v>2011</v>
      </c>
      <c r="P55" t="str">
        <f>[1]base!N454</f>
        <v>Poussin</v>
      </c>
      <c r="S55">
        <f>[1]base!C454</f>
        <v>0</v>
      </c>
      <c r="U55" t="s">
        <v>191</v>
      </c>
    </row>
    <row r="56" spans="1:21" x14ac:dyDescent="0.25">
      <c r="A56" t="str">
        <f>CONCATENATE([1]base!D455,"/",[1]base!H455)</f>
        <v>Brisson/Claverie</v>
      </c>
      <c r="B56" t="str">
        <f>CONCATENATE([1]base!E455,"/",[1]base!I455)</f>
        <v>Chloé/Sarah</v>
      </c>
      <c r="J56" t="str">
        <f>IF([1]base!L455="Masculine","M",IF([1]base!L455="Féminine","F","X"))</f>
        <v>F</v>
      </c>
      <c r="K56">
        <f>[1]base!A455</f>
        <v>452</v>
      </c>
      <c r="L56" t="s">
        <v>193</v>
      </c>
      <c r="N56">
        <f>MIN([1]base!G455,[1]base!K455)</f>
        <v>2011</v>
      </c>
      <c r="P56" t="str">
        <f>[1]base!N455</f>
        <v>Poussin</v>
      </c>
      <c r="S56">
        <f>[1]base!C455</f>
        <v>0</v>
      </c>
      <c r="U56" t="s">
        <v>191</v>
      </c>
    </row>
    <row r="57" spans="1:21" x14ac:dyDescent="0.25">
      <c r="A57" t="str">
        <f>CONCATENATE([1]base!D456,"/",[1]base!H456)</f>
        <v>Martin/RONOT</v>
      </c>
      <c r="B57" t="str">
        <f>CONCATENATE([1]base!E456,"/",[1]base!I456)</f>
        <v>Linsay/Apolline</v>
      </c>
      <c r="J57" t="str">
        <f>IF([1]base!L456="Masculine","M",IF([1]base!L456="Féminine","F","X"))</f>
        <v>F</v>
      </c>
      <c r="K57">
        <f>[1]base!A456</f>
        <v>453</v>
      </c>
      <c r="L57" t="s">
        <v>193</v>
      </c>
      <c r="N57">
        <f>MIN([1]base!G456,[1]base!K456)</f>
        <v>2011</v>
      </c>
      <c r="P57" t="str">
        <f>[1]base!N456</f>
        <v>Poussin</v>
      </c>
      <c r="S57">
        <f>[1]base!C456</f>
        <v>0</v>
      </c>
      <c r="U57" t="s">
        <v>191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Resultats_Course5b_Poussins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Nguetse Kana, Serge (Nokia - FR/Paris-Saclay)</dc:creator>
  <cp:lastModifiedBy>KLIPFEL Gilles</cp:lastModifiedBy>
  <cp:lastPrinted>2019-11-24T12:44:50Z</cp:lastPrinted>
  <dcterms:created xsi:type="dcterms:W3CDTF">2019-11-24T12:45:45Z</dcterms:created>
  <dcterms:modified xsi:type="dcterms:W3CDTF">2019-12-02T09:18:02Z</dcterms:modified>
</cp:coreProperties>
</file>