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main.glb.corp.local\HD$\Home\DEF\4\L0505724\Desktop\"/>
    </mc:Choice>
  </mc:AlternateContent>
  <xr:revisionPtr revIDLastSave="0" documentId="8_{A94F2658-BBC7-48D8-B122-0532AA7EDF5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Tableau reglement" sheetId="1" r:id="rId1"/>
    <sheet name="Tableau point 2020 WCPT" sheetId="2" r:id="rId2"/>
    <sheet name="Détails calculs 2020 WCPT " sheetId="3" r:id="rId3"/>
    <sheet name="Résultats des courses" sheetId="4" r:id="rId4"/>
    <sheet name="Tableau des points WCPT Ironman" sheetId="5" r:id="rId5"/>
    <sheet name="Classement historique WCPT" sheetId="6" r:id="rId6"/>
    <sheet name="Classement 2019 WCPT Ironman" sheetId="7" r:id="rId7"/>
  </sheets>
  <definedNames>
    <definedName name="_xlnm._FilterDatabase" localSheetId="6" hidden="1">'Classement 2019 WCPT Ironman'!$A$1:$G$14</definedName>
    <definedName name="_xlnm._FilterDatabase" localSheetId="5" hidden="1">'Classement historique WCPT'!$A$1:$I$130</definedName>
    <definedName name="_xlnm._FilterDatabase" localSheetId="2" hidden="1">'Détails calculs 2020 WCPT '!$A$9:$J$9</definedName>
    <definedName name="_xlnm._FilterDatabase" localSheetId="1" hidden="1">'Tableau point 2020 WCPT'!$A$9:$J$783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8" i="2" l="1"/>
  <c r="F158" i="2"/>
  <c r="G158" i="2"/>
  <c r="H158" i="2"/>
  <c r="I158" i="2"/>
  <c r="E158" i="2"/>
  <c r="I177" i="3"/>
  <c r="H177" i="3"/>
  <c r="G177" i="3"/>
  <c r="F177" i="3"/>
  <c r="E177" i="3"/>
  <c r="J172" i="3" l="1"/>
  <c r="G9" i="7"/>
  <c r="G11" i="7" l="1"/>
  <c r="G13" i="7"/>
  <c r="G5" i="7"/>
  <c r="G8" i="7"/>
  <c r="G4" i="7"/>
  <c r="G3" i="7"/>
  <c r="G2" i="7"/>
  <c r="G6" i="7"/>
  <c r="G12" i="7"/>
  <c r="G10" i="7"/>
  <c r="G7" i="7"/>
  <c r="G14" i="7"/>
  <c r="I21" i="3" l="1"/>
  <c r="I27" i="3"/>
  <c r="I27" i="2" s="1"/>
  <c r="I33" i="3"/>
  <c r="I33" i="2" s="1"/>
  <c r="I39" i="3"/>
  <c r="I39" i="2" s="1"/>
  <c r="I45" i="3"/>
  <c r="I51" i="3"/>
  <c r="I51" i="2" s="1"/>
  <c r="I57" i="3"/>
  <c r="I63" i="3"/>
  <c r="I63" i="2" s="1"/>
  <c r="I69" i="3"/>
  <c r="I75" i="3"/>
  <c r="I75" i="2" s="1"/>
  <c r="I81" i="3"/>
  <c r="I81" i="2" s="1"/>
  <c r="I87" i="3"/>
  <c r="I87" i="2" s="1"/>
  <c r="I93" i="3"/>
  <c r="I99" i="3"/>
  <c r="I99" i="2" s="1"/>
  <c r="I105" i="3"/>
  <c r="I111" i="3"/>
  <c r="I111" i="2" s="1"/>
  <c r="I117" i="3"/>
  <c r="I123" i="3"/>
  <c r="I123" i="2" s="1"/>
  <c r="I129" i="3"/>
  <c r="I129" i="2" s="1"/>
  <c r="I135" i="3"/>
  <c r="I135" i="2" s="1"/>
  <c r="I141" i="3"/>
  <c r="I147" i="3"/>
  <c r="I147" i="2" s="1"/>
  <c r="I153" i="3"/>
  <c r="I159" i="3"/>
  <c r="I160" i="2" s="1"/>
  <c r="I165" i="3"/>
  <c r="I171" i="3"/>
  <c r="I172" i="2" s="1"/>
  <c r="I183" i="3"/>
  <c r="I178" i="2" s="1"/>
  <c r="I189" i="3"/>
  <c r="I184" i="2" s="1"/>
  <c r="I195" i="3"/>
  <c r="I201" i="3"/>
  <c r="I196" i="2" s="1"/>
  <c r="I207" i="3"/>
  <c r="I213" i="3"/>
  <c r="I208" i="2" s="1"/>
  <c r="I219" i="3"/>
  <c r="I225" i="3"/>
  <c r="I220" i="2" s="1"/>
  <c r="I231" i="3"/>
  <c r="I226" i="2" s="1"/>
  <c r="I237" i="3"/>
  <c r="I232" i="2" s="1"/>
  <c r="I243" i="3"/>
  <c r="I249" i="3"/>
  <c r="I244" i="2" s="1"/>
  <c r="I255" i="3"/>
  <c r="I261" i="3"/>
  <c r="I256" i="2" s="1"/>
  <c r="I267" i="3"/>
  <c r="I273" i="3"/>
  <c r="I268" i="2" s="1"/>
  <c r="I279" i="3"/>
  <c r="I274" i="2" s="1"/>
  <c r="I285" i="3"/>
  <c r="I280" i="2" s="1"/>
  <c r="I291" i="3"/>
  <c r="I297" i="3"/>
  <c r="I292" i="2" s="1"/>
  <c r="I303" i="3"/>
  <c r="I309" i="3"/>
  <c r="I304" i="2" s="1"/>
  <c r="I315" i="3"/>
  <c r="I321" i="3"/>
  <c r="I316" i="2" s="1"/>
  <c r="I327" i="3"/>
  <c r="I322" i="2" s="1"/>
  <c r="I333" i="3"/>
  <c r="I328" i="2" s="1"/>
  <c r="I339" i="3"/>
  <c r="I345" i="3"/>
  <c r="I340" i="2" s="1"/>
  <c r="I351" i="3"/>
  <c r="I357" i="3"/>
  <c r="I352" i="2" s="1"/>
  <c r="I363" i="3"/>
  <c r="I369" i="3"/>
  <c r="I364" i="2" s="1"/>
  <c r="I375" i="3"/>
  <c r="I370" i="2" s="1"/>
  <c r="I381" i="3"/>
  <c r="I376" i="2" s="1"/>
  <c r="I387" i="3"/>
  <c r="I393" i="3"/>
  <c r="I388" i="2" s="1"/>
  <c r="I399" i="3"/>
  <c r="I405" i="3"/>
  <c r="I400" i="2" s="1"/>
  <c r="I411" i="3"/>
  <c r="I417" i="3"/>
  <c r="I412" i="2" s="1"/>
  <c r="I423" i="3"/>
  <c r="I418" i="2" s="1"/>
  <c r="I429" i="3"/>
  <c r="I424" i="2" s="1"/>
  <c r="I435" i="3"/>
  <c r="I441" i="3"/>
  <c r="I436" i="2" s="1"/>
  <c r="I447" i="3"/>
  <c r="I453" i="3"/>
  <c r="I448" i="2" s="1"/>
  <c r="I459" i="3"/>
  <c r="I465" i="3"/>
  <c r="I460" i="2" s="1"/>
  <c r="I471" i="3"/>
  <c r="I466" i="2" s="1"/>
  <c r="I477" i="3"/>
  <c r="I472" i="2" s="1"/>
  <c r="I483" i="3"/>
  <c r="I489" i="3"/>
  <c r="I484" i="2" s="1"/>
  <c r="I495" i="3"/>
  <c r="I501" i="3"/>
  <c r="I496" i="2" s="1"/>
  <c r="I507" i="3"/>
  <c r="I513" i="3"/>
  <c r="I508" i="2" s="1"/>
  <c r="I519" i="3"/>
  <c r="I514" i="2" s="1"/>
  <c r="I525" i="3"/>
  <c r="I520" i="2" s="1"/>
  <c r="I531" i="3"/>
  <c r="I537" i="3"/>
  <c r="I532" i="2" s="1"/>
  <c r="I543" i="3"/>
  <c r="I549" i="3"/>
  <c r="I544" i="2" s="1"/>
  <c r="I555" i="3"/>
  <c r="I561" i="3"/>
  <c r="I556" i="2" s="1"/>
  <c r="I567" i="3"/>
  <c r="I562" i="2" s="1"/>
  <c r="I573" i="3"/>
  <c r="I568" i="2" s="1"/>
  <c r="I579" i="3"/>
  <c r="I585" i="3"/>
  <c r="I580" i="2" s="1"/>
  <c r="I591" i="3"/>
  <c r="I597" i="3"/>
  <c r="I592" i="2" s="1"/>
  <c r="I603" i="3"/>
  <c r="I609" i="3"/>
  <c r="I604" i="2" s="1"/>
  <c r="I615" i="3"/>
  <c r="I610" i="2" s="1"/>
  <c r="I621" i="3"/>
  <c r="I616" i="2" s="1"/>
  <c r="I627" i="3"/>
  <c r="I633" i="3"/>
  <c r="I628" i="2" s="1"/>
  <c r="I639" i="3"/>
  <c r="I645" i="3"/>
  <c r="I640" i="2" s="1"/>
  <c r="I651" i="3"/>
  <c r="I657" i="3"/>
  <c r="I652" i="2" s="1"/>
  <c r="I663" i="3"/>
  <c r="I658" i="2" s="1"/>
  <c r="I669" i="3"/>
  <c r="I664" i="2" s="1"/>
  <c r="I675" i="3"/>
  <c r="I681" i="3"/>
  <c r="I676" i="2" s="1"/>
  <c r="I687" i="3"/>
  <c r="I693" i="3"/>
  <c r="I688" i="2" s="1"/>
  <c r="I699" i="3"/>
  <c r="I705" i="3"/>
  <c r="I700" i="2" s="1"/>
  <c r="I711" i="3"/>
  <c r="I706" i="2" s="1"/>
  <c r="I717" i="3"/>
  <c r="I712" i="2" s="1"/>
  <c r="I723" i="3"/>
  <c r="I729" i="3"/>
  <c r="I724" i="2" s="1"/>
  <c r="I735" i="3"/>
  <c r="I741" i="3"/>
  <c r="I736" i="2" s="1"/>
  <c r="I747" i="3"/>
  <c r="I753" i="3"/>
  <c r="I748" i="2" s="1"/>
  <c r="I759" i="3"/>
  <c r="I754" i="2" s="1"/>
  <c r="I765" i="3"/>
  <c r="I760" i="2" s="1"/>
  <c r="I771" i="3"/>
  <c r="I777" i="3"/>
  <c r="I772" i="2" s="1"/>
  <c r="I783" i="3"/>
  <c r="I789" i="3"/>
  <c r="I795" i="3"/>
  <c r="I801" i="3"/>
  <c r="I807" i="3"/>
  <c r="I813" i="3"/>
  <c r="I819" i="3"/>
  <c r="I825" i="3"/>
  <c r="I831" i="3"/>
  <c r="I837" i="3"/>
  <c r="I843" i="3"/>
  <c r="I849" i="3"/>
  <c r="I855" i="3"/>
  <c r="I861" i="3"/>
  <c r="I867" i="3"/>
  <c r="I873" i="3"/>
  <c r="I879" i="3"/>
  <c r="I885" i="3"/>
  <c r="I891" i="3"/>
  <c r="I897" i="3"/>
  <c r="I903" i="3"/>
  <c r="I15" i="3"/>
  <c r="I15" i="2" s="1"/>
  <c r="I16" i="2"/>
  <c r="I17" i="2"/>
  <c r="I18" i="2"/>
  <c r="I19" i="2"/>
  <c r="I20" i="2"/>
  <c r="I22" i="2"/>
  <c r="I23" i="2"/>
  <c r="I24" i="2"/>
  <c r="I25" i="2"/>
  <c r="I26" i="2"/>
  <c r="I28" i="2"/>
  <c r="I29" i="2"/>
  <c r="I30" i="2"/>
  <c r="I31" i="2"/>
  <c r="I32" i="2"/>
  <c r="I34" i="2"/>
  <c r="I35" i="2"/>
  <c r="I36" i="2"/>
  <c r="I37" i="2"/>
  <c r="I38" i="2"/>
  <c r="I40" i="2"/>
  <c r="I41" i="2"/>
  <c r="I42" i="2"/>
  <c r="I43" i="2"/>
  <c r="I44" i="2"/>
  <c r="I46" i="2"/>
  <c r="I47" i="2"/>
  <c r="I48" i="2"/>
  <c r="I49" i="2"/>
  <c r="I50" i="2"/>
  <c r="I52" i="2"/>
  <c r="I53" i="2"/>
  <c r="I54" i="2"/>
  <c r="I55" i="2"/>
  <c r="I56" i="2"/>
  <c r="I57" i="2"/>
  <c r="I58" i="2"/>
  <c r="I59" i="2"/>
  <c r="I60" i="2"/>
  <c r="I61" i="2"/>
  <c r="I62" i="2"/>
  <c r="I64" i="2"/>
  <c r="I65" i="2"/>
  <c r="I66" i="2"/>
  <c r="I67" i="2"/>
  <c r="I68" i="2"/>
  <c r="I69" i="2"/>
  <c r="I70" i="2"/>
  <c r="I71" i="2"/>
  <c r="I72" i="2"/>
  <c r="I73" i="2"/>
  <c r="I74" i="2"/>
  <c r="I76" i="2"/>
  <c r="I77" i="2"/>
  <c r="I78" i="2"/>
  <c r="I79" i="2"/>
  <c r="I80" i="2"/>
  <c r="I82" i="2"/>
  <c r="I83" i="2"/>
  <c r="I84" i="2"/>
  <c r="I85" i="2"/>
  <c r="I86" i="2"/>
  <c r="I88" i="2"/>
  <c r="I89" i="2"/>
  <c r="I90" i="2"/>
  <c r="I91" i="2"/>
  <c r="I92" i="2"/>
  <c r="I94" i="2"/>
  <c r="I95" i="2"/>
  <c r="I96" i="2"/>
  <c r="I97" i="2"/>
  <c r="I98" i="2"/>
  <c r="I100" i="2"/>
  <c r="I101" i="2"/>
  <c r="I102" i="2"/>
  <c r="I103" i="2"/>
  <c r="I104" i="2"/>
  <c r="I105" i="2"/>
  <c r="I106" i="2"/>
  <c r="I107" i="2"/>
  <c r="I108" i="2"/>
  <c r="I109" i="2"/>
  <c r="I110" i="2"/>
  <c r="I112" i="2"/>
  <c r="I113" i="2"/>
  <c r="I114" i="2"/>
  <c r="I115" i="2"/>
  <c r="I116" i="2"/>
  <c r="I117" i="2"/>
  <c r="I118" i="2"/>
  <c r="I119" i="2"/>
  <c r="I120" i="2"/>
  <c r="I121" i="2"/>
  <c r="I122" i="2"/>
  <c r="I124" i="2"/>
  <c r="I125" i="2"/>
  <c r="I126" i="2"/>
  <c r="I127" i="2"/>
  <c r="I128" i="2"/>
  <c r="I130" i="2"/>
  <c r="I131" i="2"/>
  <c r="I132" i="2"/>
  <c r="I133" i="2"/>
  <c r="I134" i="2"/>
  <c r="I136" i="2"/>
  <c r="I137" i="2"/>
  <c r="I138" i="2"/>
  <c r="I139" i="2"/>
  <c r="I140" i="2"/>
  <c r="I141" i="2"/>
  <c r="I142" i="2"/>
  <c r="I143" i="2"/>
  <c r="I144" i="2"/>
  <c r="I145" i="2"/>
  <c r="I146" i="2"/>
  <c r="I148" i="2"/>
  <c r="I149" i="2"/>
  <c r="I150" i="2"/>
  <c r="I151" i="2"/>
  <c r="I152" i="2"/>
  <c r="I153" i="2"/>
  <c r="I154" i="2"/>
  <c r="I155" i="2"/>
  <c r="I156" i="2"/>
  <c r="I157" i="2"/>
  <c r="I159" i="2"/>
  <c r="I161" i="2"/>
  <c r="I162" i="2"/>
  <c r="I163" i="2"/>
  <c r="I164" i="2"/>
  <c r="I165" i="2"/>
  <c r="I166" i="2"/>
  <c r="I167" i="2"/>
  <c r="I168" i="2"/>
  <c r="I169" i="2"/>
  <c r="I170" i="2"/>
  <c r="I171" i="2"/>
  <c r="I173" i="2"/>
  <c r="I174" i="2"/>
  <c r="I175" i="2"/>
  <c r="I176" i="2"/>
  <c r="I177" i="2"/>
  <c r="I179" i="2"/>
  <c r="I180" i="2"/>
  <c r="I181" i="2"/>
  <c r="I182" i="2"/>
  <c r="I183" i="2"/>
  <c r="I185" i="2"/>
  <c r="I186" i="2"/>
  <c r="I187" i="2"/>
  <c r="I188" i="2"/>
  <c r="I189" i="2"/>
  <c r="I190" i="2"/>
  <c r="I191" i="2"/>
  <c r="I192" i="2"/>
  <c r="I193" i="2"/>
  <c r="I194" i="2"/>
  <c r="I195" i="2"/>
  <c r="I197" i="2"/>
  <c r="I198" i="2"/>
  <c r="I199" i="2"/>
  <c r="I200" i="2"/>
  <c r="I201" i="2"/>
  <c r="I202" i="2"/>
  <c r="I203" i="2"/>
  <c r="I204" i="2"/>
  <c r="I205" i="2"/>
  <c r="I206" i="2"/>
  <c r="I207" i="2"/>
  <c r="I209" i="2"/>
  <c r="I210" i="2"/>
  <c r="I211" i="2"/>
  <c r="I212" i="2"/>
  <c r="I213" i="2"/>
  <c r="I214" i="2"/>
  <c r="I215" i="2"/>
  <c r="I216" i="2"/>
  <c r="I217" i="2"/>
  <c r="I218" i="2"/>
  <c r="I219" i="2"/>
  <c r="I221" i="2"/>
  <c r="I222" i="2"/>
  <c r="I223" i="2"/>
  <c r="I224" i="2"/>
  <c r="I225" i="2"/>
  <c r="I227" i="2"/>
  <c r="I228" i="2"/>
  <c r="I229" i="2"/>
  <c r="I230" i="2"/>
  <c r="I231" i="2"/>
  <c r="I233" i="2"/>
  <c r="I234" i="2"/>
  <c r="I235" i="2"/>
  <c r="I236" i="2"/>
  <c r="I237" i="2"/>
  <c r="I238" i="2"/>
  <c r="I239" i="2"/>
  <c r="I240" i="2"/>
  <c r="I241" i="2"/>
  <c r="I242" i="2"/>
  <c r="I243" i="2"/>
  <c r="I245" i="2"/>
  <c r="I246" i="2"/>
  <c r="I247" i="2"/>
  <c r="I248" i="2"/>
  <c r="I249" i="2"/>
  <c r="I250" i="2"/>
  <c r="I251" i="2"/>
  <c r="I252" i="2"/>
  <c r="I253" i="2"/>
  <c r="I254" i="2"/>
  <c r="I255" i="2"/>
  <c r="I257" i="2"/>
  <c r="I258" i="2"/>
  <c r="I259" i="2"/>
  <c r="I260" i="2"/>
  <c r="I261" i="2"/>
  <c r="I262" i="2"/>
  <c r="I263" i="2"/>
  <c r="I264" i="2"/>
  <c r="I265" i="2"/>
  <c r="I266" i="2"/>
  <c r="I267" i="2"/>
  <c r="I269" i="2"/>
  <c r="I270" i="2"/>
  <c r="I271" i="2"/>
  <c r="I272" i="2"/>
  <c r="I273" i="2"/>
  <c r="I275" i="2"/>
  <c r="I276" i="2"/>
  <c r="I277" i="2"/>
  <c r="I278" i="2"/>
  <c r="I279" i="2"/>
  <c r="I281" i="2"/>
  <c r="I282" i="2"/>
  <c r="I283" i="2"/>
  <c r="I284" i="2"/>
  <c r="I285" i="2"/>
  <c r="I286" i="2"/>
  <c r="I287" i="2"/>
  <c r="I288" i="2"/>
  <c r="I289" i="2"/>
  <c r="I290" i="2"/>
  <c r="I291" i="2"/>
  <c r="I293" i="2"/>
  <c r="I294" i="2"/>
  <c r="I295" i="2"/>
  <c r="I296" i="2"/>
  <c r="I297" i="2"/>
  <c r="I298" i="2"/>
  <c r="I299" i="2"/>
  <c r="I300" i="2"/>
  <c r="I301" i="2"/>
  <c r="I302" i="2"/>
  <c r="I303" i="2"/>
  <c r="I305" i="2"/>
  <c r="I306" i="2"/>
  <c r="I307" i="2"/>
  <c r="I308" i="2"/>
  <c r="I309" i="2"/>
  <c r="I310" i="2"/>
  <c r="I311" i="2"/>
  <c r="I312" i="2"/>
  <c r="I313" i="2"/>
  <c r="I314" i="2"/>
  <c r="I315" i="2"/>
  <c r="I317" i="2"/>
  <c r="I318" i="2"/>
  <c r="I319" i="2"/>
  <c r="I320" i="2"/>
  <c r="I321" i="2"/>
  <c r="I323" i="2"/>
  <c r="I324" i="2"/>
  <c r="I325" i="2"/>
  <c r="I326" i="2"/>
  <c r="I327" i="2"/>
  <c r="I329" i="2"/>
  <c r="I330" i="2"/>
  <c r="I331" i="2"/>
  <c r="I332" i="2"/>
  <c r="I333" i="2"/>
  <c r="I334" i="2"/>
  <c r="I335" i="2"/>
  <c r="I336" i="2"/>
  <c r="I337" i="2"/>
  <c r="I338" i="2"/>
  <c r="I339" i="2"/>
  <c r="I341" i="2"/>
  <c r="I342" i="2"/>
  <c r="I343" i="2"/>
  <c r="I344" i="2"/>
  <c r="I345" i="2"/>
  <c r="I346" i="2"/>
  <c r="I347" i="2"/>
  <c r="J347" i="2" s="1"/>
  <c r="I348" i="2"/>
  <c r="J348" i="2" s="1"/>
  <c r="I349" i="2"/>
  <c r="J349" i="2" s="1"/>
  <c r="I350" i="2"/>
  <c r="J350" i="2" s="1"/>
  <c r="I351" i="2"/>
  <c r="J351" i="2" s="1"/>
  <c r="I353" i="2"/>
  <c r="I354" i="2"/>
  <c r="I355" i="2"/>
  <c r="I356" i="2"/>
  <c r="I357" i="2"/>
  <c r="I358" i="2"/>
  <c r="I359" i="2"/>
  <c r="I360" i="2"/>
  <c r="I361" i="2"/>
  <c r="I362" i="2"/>
  <c r="I363" i="2"/>
  <c r="I365" i="2"/>
  <c r="I366" i="2"/>
  <c r="I367" i="2"/>
  <c r="I368" i="2"/>
  <c r="I369" i="2"/>
  <c r="I371" i="2"/>
  <c r="I372" i="2"/>
  <c r="I373" i="2"/>
  <c r="I374" i="2"/>
  <c r="I375" i="2"/>
  <c r="I377" i="2"/>
  <c r="I378" i="2"/>
  <c r="I379" i="2"/>
  <c r="I380" i="2"/>
  <c r="I381" i="2"/>
  <c r="I382" i="2"/>
  <c r="I383" i="2"/>
  <c r="I384" i="2"/>
  <c r="I385" i="2"/>
  <c r="I386" i="2"/>
  <c r="I387" i="2"/>
  <c r="I389" i="2"/>
  <c r="I390" i="2"/>
  <c r="I391" i="2"/>
  <c r="I392" i="2"/>
  <c r="I393" i="2"/>
  <c r="I394" i="2"/>
  <c r="I395" i="2"/>
  <c r="I396" i="2"/>
  <c r="I397" i="2"/>
  <c r="I398" i="2"/>
  <c r="I399" i="2"/>
  <c r="I401" i="2"/>
  <c r="I402" i="2"/>
  <c r="I403" i="2"/>
  <c r="I404" i="2"/>
  <c r="I405" i="2"/>
  <c r="I406" i="2"/>
  <c r="I407" i="2"/>
  <c r="I408" i="2"/>
  <c r="I409" i="2"/>
  <c r="I410" i="2"/>
  <c r="I411" i="2"/>
  <c r="I413" i="2"/>
  <c r="I414" i="2"/>
  <c r="I415" i="2"/>
  <c r="I416" i="2"/>
  <c r="I417" i="2"/>
  <c r="I419" i="2"/>
  <c r="I420" i="2"/>
  <c r="I421" i="2"/>
  <c r="I422" i="2"/>
  <c r="I423" i="2"/>
  <c r="I425" i="2"/>
  <c r="I426" i="2"/>
  <c r="I427" i="2"/>
  <c r="I428" i="2"/>
  <c r="I429" i="2"/>
  <c r="I430" i="2"/>
  <c r="I431" i="2"/>
  <c r="I432" i="2"/>
  <c r="I433" i="2"/>
  <c r="I434" i="2"/>
  <c r="I435" i="2"/>
  <c r="I437" i="2"/>
  <c r="I438" i="2"/>
  <c r="I439" i="2"/>
  <c r="I440" i="2"/>
  <c r="I441" i="2"/>
  <c r="I442" i="2"/>
  <c r="I443" i="2"/>
  <c r="I444" i="2"/>
  <c r="I445" i="2"/>
  <c r="I446" i="2"/>
  <c r="I447" i="2"/>
  <c r="I449" i="2"/>
  <c r="I450" i="2"/>
  <c r="I451" i="2"/>
  <c r="I452" i="2"/>
  <c r="I453" i="2"/>
  <c r="I454" i="2"/>
  <c r="I455" i="2"/>
  <c r="I456" i="2"/>
  <c r="I457" i="2"/>
  <c r="I458" i="2"/>
  <c r="I459" i="2"/>
  <c r="I461" i="2"/>
  <c r="I462" i="2"/>
  <c r="I463" i="2"/>
  <c r="I464" i="2"/>
  <c r="I465" i="2"/>
  <c r="I467" i="2"/>
  <c r="I468" i="2"/>
  <c r="I469" i="2"/>
  <c r="I470" i="2"/>
  <c r="I471" i="2"/>
  <c r="I473" i="2"/>
  <c r="I474" i="2"/>
  <c r="I475" i="2"/>
  <c r="I476" i="2"/>
  <c r="I477" i="2"/>
  <c r="I478" i="2"/>
  <c r="I479" i="2"/>
  <c r="I480" i="2"/>
  <c r="I481" i="2"/>
  <c r="I482" i="2"/>
  <c r="I483" i="2"/>
  <c r="I485" i="2"/>
  <c r="I486" i="2"/>
  <c r="I487" i="2"/>
  <c r="I488" i="2"/>
  <c r="I489" i="2"/>
  <c r="I490" i="2"/>
  <c r="I491" i="2"/>
  <c r="I492" i="2"/>
  <c r="I493" i="2"/>
  <c r="I494" i="2"/>
  <c r="I495" i="2"/>
  <c r="I497" i="2"/>
  <c r="I498" i="2"/>
  <c r="I499" i="2"/>
  <c r="I500" i="2"/>
  <c r="I501" i="2"/>
  <c r="I502" i="2"/>
  <c r="I503" i="2"/>
  <c r="I504" i="2"/>
  <c r="I505" i="2"/>
  <c r="I506" i="2"/>
  <c r="I507" i="2"/>
  <c r="I509" i="2"/>
  <c r="I510" i="2"/>
  <c r="I511" i="2"/>
  <c r="I512" i="2"/>
  <c r="I513" i="2"/>
  <c r="I515" i="2"/>
  <c r="I516" i="2"/>
  <c r="I517" i="2"/>
  <c r="I518" i="2"/>
  <c r="I519" i="2"/>
  <c r="I521" i="2"/>
  <c r="I522" i="2"/>
  <c r="I523" i="2"/>
  <c r="I524" i="2"/>
  <c r="I525" i="2"/>
  <c r="I526" i="2"/>
  <c r="I527" i="2"/>
  <c r="I528" i="2"/>
  <c r="I529" i="2"/>
  <c r="I530" i="2"/>
  <c r="I531" i="2"/>
  <c r="I533" i="2"/>
  <c r="I534" i="2"/>
  <c r="I535" i="2"/>
  <c r="I536" i="2"/>
  <c r="I537" i="2"/>
  <c r="I538" i="2"/>
  <c r="I539" i="2"/>
  <c r="I540" i="2"/>
  <c r="I541" i="2"/>
  <c r="I542" i="2"/>
  <c r="I543" i="2"/>
  <c r="I545" i="2"/>
  <c r="I546" i="2"/>
  <c r="I547" i="2"/>
  <c r="I548" i="2"/>
  <c r="I549" i="2"/>
  <c r="I550" i="2"/>
  <c r="I551" i="2"/>
  <c r="I552" i="2"/>
  <c r="I553" i="2"/>
  <c r="I554" i="2"/>
  <c r="I555" i="2"/>
  <c r="I557" i="2"/>
  <c r="I558" i="2"/>
  <c r="I559" i="2"/>
  <c r="I560" i="2"/>
  <c r="I561" i="2"/>
  <c r="I563" i="2"/>
  <c r="I564" i="2"/>
  <c r="I565" i="2"/>
  <c r="I566" i="2"/>
  <c r="I567" i="2"/>
  <c r="I569" i="2"/>
  <c r="I570" i="2"/>
  <c r="I571" i="2"/>
  <c r="I572" i="2"/>
  <c r="I573" i="2"/>
  <c r="I574" i="2"/>
  <c r="I575" i="2"/>
  <c r="I576" i="2"/>
  <c r="I577" i="2"/>
  <c r="I578" i="2"/>
  <c r="I579" i="2"/>
  <c r="I581" i="2"/>
  <c r="I582" i="2"/>
  <c r="I583" i="2"/>
  <c r="I584" i="2"/>
  <c r="I585" i="2"/>
  <c r="I586" i="2"/>
  <c r="I587" i="2"/>
  <c r="I588" i="2"/>
  <c r="I589" i="2"/>
  <c r="I590" i="2"/>
  <c r="I591" i="2"/>
  <c r="I593" i="2"/>
  <c r="I594" i="2"/>
  <c r="I595" i="2"/>
  <c r="I596" i="2"/>
  <c r="I597" i="2"/>
  <c r="I598" i="2"/>
  <c r="I599" i="2"/>
  <c r="I600" i="2"/>
  <c r="I601" i="2"/>
  <c r="I602" i="2"/>
  <c r="I603" i="2"/>
  <c r="I605" i="2"/>
  <c r="I606" i="2"/>
  <c r="I607" i="2"/>
  <c r="I608" i="2"/>
  <c r="I609" i="2"/>
  <c r="I611" i="2"/>
  <c r="I612" i="2"/>
  <c r="I613" i="2"/>
  <c r="I614" i="2"/>
  <c r="I615" i="2"/>
  <c r="I617" i="2"/>
  <c r="I618" i="2"/>
  <c r="I619" i="2"/>
  <c r="I620" i="2"/>
  <c r="I621" i="2"/>
  <c r="I622" i="2"/>
  <c r="I623" i="2"/>
  <c r="I624" i="2"/>
  <c r="I625" i="2"/>
  <c r="I626" i="2"/>
  <c r="I627" i="2"/>
  <c r="I629" i="2"/>
  <c r="I630" i="2"/>
  <c r="I631" i="2"/>
  <c r="I632" i="2"/>
  <c r="I633" i="2"/>
  <c r="I634" i="2"/>
  <c r="I635" i="2"/>
  <c r="I636" i="2"/>
  <c r="I637" i="2"/>
  <c r="I638" i="2"/>
  <c r="I639" i="2"/>
  <c r="I641" i="2"/>
  <c r="I642" i="2"/>
  <c r="I643" i="2"/>
  <c r="I644" i="2"/>
  <c r="I645" i="2"/>
  <c r="I646" i="2"/>
  <c r="I647" i="2"/>
  <c r="I648" i="2"/>
  <c r="I649" i="2"/>
  <c r="I650" i="2"/>
  <c r="I651" i="2"/>
  <c r="I653" i="2"/>
  <c r="I654" i="2"/>
  <c r="I655" i="2"/>
  <c r="I656" i="2"/>
  <c r="I657" i="2"/>
  <c r="I659" i="2"/>
  <c r="I660" i="2"/>
  <c r="I661" i="2"/>
  <c r="I662" i="2"/>
  <c r="I663" i="2"/>
  <c r="I665" i="2"/>
  <c r="I666" i="2"/>
  <c r="I667" i="2"/>
  <c r="I668" i="2"/>
  <c r="I669" i="2"/>
  <c r="I670" i="2"/>
  <c r="I671" i="2"/>
  <c r="I672" i="2"/>
  <c r="I673" i="2"/>
  <c r="I674" i="2"/>
  <c r="I675" i="2"/>
  <c r="I677" i="2"/>
  <c r="I678" i="2"/>
  <c r="I679" i="2"/>
  <c r="I680" i="2"/>
  <c r="I681" i="2"/>
  <c r="I682" i="2"/>
  <c r="I683" i="2"/>
  <c r="I684" i="2"/>
  <c r="I685" i="2"/>
  <c r="I686" i="2"/>
  <c r="I687" i="2"/>
  <c r="I689" i="2"/>
  <c r="I690" i="2"/>
  <c r="I691" i="2"/>
  <c r="I692" i="2"/>
  <c r="I693" i="2"/>
  <c r="I694" i="2"/>
  <c r="I695" i="2"/>
  <c r="I696" i="2"/>
  <c r="I697" i="2"/>
  <c r="I698" i="2"/>
  <c r="I699" i="2"/>
  <c r="I701" i="2"/>
  <c r="I702" i="2"/>
  <c r="I703" i="2"/>
  <c r="I704" i="2"/>
  <c r="I705" i="2"/>
  <c r="I707" i="2"/>
  <c r="I708" i="2"/>
  <c r="I709" i="2"/>
  <c r="I710" i="2"/>
  <c r="I711" i="2"/>
  <c r="I713" i="2"/>
  <c r="I714" i="2"/>
  <c r="I715" i="2"/>
  <c r="I716" i="2"/>
  <c r="I717" i="2"/>
  <c r="I718" i="2"/>
  <c r="I719" i="2"/>
  <c r="I720" i="2"/>
  <c r="I721" i="2"/>
  <c r="I722" i="2"/>
  <c r="I723" i="2"/>
  <c r="I725" i="2"/>
  <c r="I726" i="2"/>
  <c r="I727" i="2"/>
  <c r="I728" i="2"/>
  <c r="I729" i="2"/>
  <c r="I730" i="2"/>
  <c r="I731" i="2"/>
  <c r="I732" i="2"/>
  <c r="I733" i="2"/>
  <c r="I734" i="2"/>
  <c r="I735" i="2"/>
  <c r="I737" i="2"/>
  <c r="I738" i="2"/>
  <c r="I739" i="2"/>
  <c r="I740" i="2"/>
  <c r="I741" i="2"/>
  <c r="I742" i="2"/>
  <c r="I743" i="2"/>
  <c r="I744" i="2"/>
  <c r="I745" i="2"/>
  <c r="I746" i="2"/>
  <c r="I747" i="2"/>
  <c r="I749" i="2"/>
  <c r="I750" i="2"/>
  <c r="I751" i="2"/>
  <c r="I752" i="2"/>
  <c r="I753" i="2"/>
  <c r="I755" i="2"/>
  <c r="I756" i="2"/>
  <c r="I757" i="2"/>
  <c r="I758" i="2"/>
  <c r="I759" i="2"/>
  <c r="I761" i="2"/>
  <c r="I762" i="2"/>
  <c r="I763" i="2"/>
  <c r="I764" i="2"/>
  <c r="I765" i="2"/>
  <c r="I766" i="2"/>
  <c r="I767" i="2"/>
  <c r="I768" i="2"/>
  <c r="I769" i="2"/>
  <c r="I770" i="2"/>
  <c r="I771" i="2"/>
  <c r="I773" i="2"/>
  <c r="I774" i="2"/>
  <c r="I775" i="2"/>
  <c r="I776" i="2"/>
  <c r="I777" i="2"/>
  <c r="I778" i="2"/>
  <c r="I779" i="2"/>
  <c r="I780" i="2"/>
  <c r="I781" i="2"/>
  <c r="I782" i="2"/>
  <c r="I783" i="2"/>
  <c r="I93" i="2" l="1"/>
  <c r="I45" i="2"/>
  <c r="I21" i="2"/>
  <c r="E378" i="2"/>
  <c r="E379" i="2"/>
  <c r="E380" i="2"/>
  <c r="E381" i="2"/>
  <c r="E382" i="2"/>
  <c r="H423" i="3"/>
  <c r="H383" i="2" s="1"/>
  <c r="G423" i="3"/>
  <c r="G383" i="2" s="1"/>
  <c r="F423" i="3"/>
  <c r="F383" i="2" s="1"/>
  <c r="E423" i="3"/>
  <c r="E744" i="2"/>
  <c r="E745" i="2"/>
  <c r="E746" i="2"/>
  <c r="E747" i="2"/>
  <c r="E748" i="2"/>
  <c r="H849" i="3"/>
  <c r="H749" i="2" s="1"/>
  <c r="G849" i="3"/>
  <c r="G749" i="2" s="1"/>
  <c r="F849" i="3"/>
  <c r="F749" i="2" s="1"/>
  <c r="E849" i="3"/>
  <c r="E673" i="2"/>
  <c r="E674" i="2"/>
  <c r="E675" i="2"/>
  <c r="E676" i="2"/>
  <c r="E677" i="2"/>
  <c r="H753" i="3"/>
  <c r="H678" i="2" s="1"/>
  <c r="G753" i="3"/>
  <c r="G678" i="2" s="1"/>
  <c r="F753" i="3"/>
  <c r="F678" i="2" s="1"/>
  <c r="E753" i="3"/>
  <c r="J748" i="3" s="1"/>
  <c r="H855" i="3"/>
  <c r="H750" i="2" s="1"/>
  <c r="G855" i="3"/>
  <c r="G750" i="2" s="1"/>
  <c r="F855" i="3"/>
  <c r="F750" i="2" s="1"/>
  <c r="E855" i="3"/>
  <c r="E383" i="2" l="1"/>
  <c r="J383" i="2" s="1"/>
  <c r="J418" i="3"/>
  <c r="J844" i="3"/>
  <c r="E750" i="2"/>
  <c r="J750" i="2" s="1"/>
  <c r="J850" i="3"/>
  <c r="E749" i="2"/>
  <c r="J749" i="2" s="1"/>
  <c r="E678" i="2"/>
  <c r="J678" i="2" s="1"/>
  <c r="E554" i="2"/>
  <c r="E555" i="2"/>
  <c r="E556" i="2"/>
  <c r="E557" i="2"/>
  <c r="E558" i="2"/>
  <c r="H609" i="3"/>
  <c r="H559" i="2" s="1"/>
  <c r="G609" i="3"/>
  <c r="G559" i="2" s="1"/>
  <c r="F609" i="3"/>
  <c r="F559" i="2" s="1"/>
  <c r="E609" i="3"/>
  <c r="E559" i="2" l="1"/>
  <c r="J559" i="2" s="1"/>
  <c r="J604" i="3"/>
  <c r="E723" i="2"/>
  <c r="E724" i="2"/>
  <c r="E725" i="2"/>
  <c r="E726" i="2"/>
  <c r="E727" i="2"/>
  <c r="H813" i="3"/>
  <c r="H728" i="2" s="1"/>
  <c r="G813" i="3"/>
  <c r="G728" i="2" s="1"/>
  <c r="F813" i="3"/>
  <c r="F728" i="2" s="1"/>
  <c r="E813" i="3"/>
  <c r="J808" i="3" l="1"/>
  <c r="E728" i="2"/>
  <c r="J728" i="2" s="1"/>
  <c r="F183" i="2"/>
  <c r="E178" i="2"/>
  <c r="E179" i="2"/>
  <c r="E180" i="2"/>
  <c r="E181" i="2"/>
  <c r="E182" i="2"/>
  <c r="E172" i="2"/>
  <c r="E173" i="2"/>
  <c r="E174" i="2"/>
  <c r="E175" i="2"/>
  <c r="E176" i="2"/>
  <c r="H207" i="3"/>
  <c r="H183" i="2" s="1"/>
  <c r="G207" i="3"/>
  <c r="G183" i="2" s="1"/>
  <c r="F207" i="3"/>
  <c r="E207" i="3"/>
  <c r="E66" i="2"/>
  <c r="E67" i="2"/>
  <c r="E68" i="2"/>
  <c r="E69" i="2"/>
  <c r="E70" i="2"/>
  <c r="H81" i="3"/>
  <c r="H71" i="2" s="1"/>
  <c r="G81" i="3"/>
  <c r="G71" i="2" s="1"/>
  <c r="F81" i="3"/>
  <c r="F71" i="2" s="1"/>
  <c r="E81" i="3"/>
  <c r="E140" i="2"/>
  <c r="E141" i="2"/>
  <c r="E142" i="2"/>
  <c r="E143" i="2"/>
  <c r="E144" i="2"/>
  <c r="H165" i="3"/>
  <c r="H145" i="2" s="1"/>
  <c r="G165" i="3"/>
  <c r="G145" i="2" s="1"/>
  <c r="F165" i="3"/>
  <c r="F145" i="2" s="1"/>
  <c r="E165" i="3"/>
  <c r="E71" i="2" l="1"/>
  <c r="J71" i="2" s="1"/>
  <c r="J76" i="3"/>
  <c r="J202" i="3"/>
  <c r="E145" i="2"/>
  <c r="J145" i="2" s="1"/>
  <c r="J160" i="3"/>
  <c r="E183" i="2"/>
  <c r="J183" i="2" s="1"/>
  <c r="H671" i="2"/>
  <c r="E666" i="2"/>
  <c r="E667" i="2"/>
  <c r="E668" i="2"/>
  <c r="E669" i="2"/>
  <c r="E670" i="2"/>
  <c r="H741" i="3"/>
  <c r="G741" i="3"/>
  <c r="G671" i="2" s="1"/>
  <c r="F741" i="3"/>
  <c r="F671" i="2" s="1"/>
  <c r="E741" i="3"/>
  <c r="E671" i="2" l="1"/>
  <c r="J671" i="2" s="1"/>
  <c r="J736" i="3"/>
  <c r="F535" i="2"/>
  <c r="H579" i="3"/>
  <c r="H535" i="2" s="1"/>
  <c r="G579" i="3"/>
  <c r="G535" i="2" s="1"/>
  <c r="F579" i="3"/>
  <c r="E579" i="3"/>
  <c r="H297" i="3"/>
  <c r="H262" i="2" s="1"/>
  <c r="G297" i="3"/>
  <c r="G262" i="2" s="1"/>
  <c r="F297" i="3"/>
  <c r="F262" i="2" s="1"/>
  <c r="E297" i="3"/>
  <c r="J292" i="3" s="1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E535" i="2" l="1"/>
  <c r="J535" i="2" s="1"/>
  <c r="J574" i="3"/>
  <c r="E262" i="2"/>
  <c r="J262" i="2" s="1"/>
  <c r="H663" i="3"/>
  <c r="H598" i="2" s="1"/>
  <c r="G663" i="3"/>
  <c r="G598" i="2" s="1"/>
  <c r="F663" i="3"/>
  <c r="F598" i="2" s="1"/>
  <c r="E663" i="3"/>
  <c r="H885" i="3"/>
  <c r="G885" i="3"/>
  <c r="G770" i="2" s="1"/>
  <c r="F885" i="3"/>
  <c r="F770" i="2" s="1"/>
  <c r="E885" i="3"/>
  <c r="H15" i="3"/>
  <c r="H15" i="2" s="1"/>
  <c r="G15" i="3"/>
  <c r="G15" i="2" s="1"/>
  <c r="F15" i="3"/>
  <c r="F15" i="2" s="1"/>
  <c r="E15" i="3"/>
  <c r="H183" i="3"/>
  <c r="H159" i="2" s="1"/>
  <c r="G183" i="3"/>
  <c r="G159" i="2" s="1"/>
  <c r="F183" i="3"/>
  <c r="F159" i="2" s="1"/>
  <c r="E183" i="3"/>
  <c r="H633" i="3"/>
  <c r="H573" i="2" s="1"/>
  <c r="G633" i="3"/>
  <c r="G573" i="2" s="1"/>
  <c r="F633" i="3"/>
  <c r="F573" i="2" s="1"/>
  <c r="E633" i="3"/>
  <c r="H27" i="3"/>
  <c r="H22" i="2" s="1"/>
  <c r="G27" i="3"/>
  <c r="G22" i="2" s="1"/>
  <c r="F27" i="3"/>
  <c r="F22" i="2" s="1"/>
  <c r="E27" i="3"/>
  <c r="H783" i="3"/>
  <c r="H703" i="2" s="1"/>
  <c r="G783" i="3"/>
  <c r="G703" i="2" s="1"/>
  <c r="F783" i="3"/>
  <c r="F703" i="2" s="1"/>
  <c r="E783" i="3"/>
  <c r="E703" i="2" l="1"/>
  <c r="J703" i="2" s="1"/>
  <c r="J778" i="3"/>
  <c r="E573" i="2"/>
  <c r="J573" i="2" s="1"/>
  <c r="J628" i="3"/>
  <c r="J10" i="3"/>
  <c r="J658" i="3"/>
  <c r="J22" i="3"/>
  <c r="E159" i="2"/>
  <c r="J159" i="2" s="1"/>
  <c r="J178" i="3"/>
  <c r="E770" i="2"/>
  <c r="J880" i="3"/>
  <c r="E598" i="2"/>
  <c r="J598" i="2" s="1"/>
  <c r="E22" i="2"/>
  <c r="J22" i="2" s="1"/>
  <c r="H770" i="2"/>
  <c r="E15" i="2"/>
  <c r="J15" i="2" s="1"/>
  <c r="H903" i="3"/>
  <c r="H783" i="2" s="1"/>
  <c r="G903" i="3"/>
  <c r="G783" i="2" s="1"/>
  <c r="F903" i="3"/>
  <c r="E903" i="3"/>
  <c r="H897" i="3"/>
  <c r="H777" i="2" s="1"/>
  <c r="G897" i="3"/>
  <c r="F897" i="3"/>
  <c r="F777" i="2" s="1"/>
  <c r="E897" i="3"/>
  <c r="H891" i="3"/>
  <c r="H771" i="2" s="1"/>
  <c r="G891" i="3"/>
  <c r="G771" i="2" s="1"/>
  <c r="F891" i="3"/>
  <c r="E891" i="3"/>
  <c r="H879" i="3"/>
  <c r="H763" i="2" s="1"/>
  <c r="G879" i="3"/>
  <c r="F879" i="3"/>
  <c r="F763" i="2" s="1"/>
  <c r="E879" i="3"/>
  <c r="H873" i="3"/>
  <c r="H764" i="2" s="1"/>
  <c r="G873" i="3"/>
  <c r="G764" i="2" s="1"/>
  <c r="F873" i="3"/>
  <c r="F764" i="2" s="1"/>
  <c r="E873" i="3"/>
  <c r="H867" i="3"/>
  <c r="H757" i="2" s="1"/>
  <c r="G867" i="3"/>
  <c r="G757" i="2" s="1"/>
  <c r="F867" i="3"/>
  <c r="F757" i="2" s="1"/>
  <c r="E867" i="3"/>
  <c r="H861" i="3"/>
  <c r="H751" i="2" s="1"/>
  <c r="G861" i="3"/>
  <c r="G751" i="2" s="1"/>
  <c r="F861" i="3"/>
  <c r="F751" i="2" s="1"/>
  <c r="E861" i="3"/>
  <c r="H843" i="3"/>
  <c r="H737" i="2" s="1"/>
  <c r="G843" i="3"/>
  <c r="G737" i="2" s="1"/>
  <c r="F843" i="3"/>
  <c r="F737" i="2" s="1"/>
  <c r="E843" i="3"/>
  <c r="H837" i="3"/>
  <c r="H743" i="2" s="1"/>
  <c r="G837" i="3"/>
  <c r="G743" i="2" s="1"/>
  <c r="F837" i="3"/>
  <c r="F743" i="2" s="1"/>
  <c r="E837" i="3"/>
  <c r="H831" i="3"/>
  <c r="H736" i="2" s="1"/>
  <c r="G831" i="3"/>
  <c r="F831" i="3"/>
  <c r="F736" i="2" s="1"/>
  <c r="E831" i="3"/>
  <c r="H825" i="3"/>
  <c r="H729" i="2" s="1"/>
  <c r="G825" i="3"/>
  <c r="G729" i="2" s="1"/>
  <c r="F825" i="3"/>
  <c r="F729" i="2" s="1"/>
  <c r="E825" i="3"/>
  <c r="H819" i="3"/>
  <c r="H730" i="2" s="1"/>
  <c r="G819" i="3"/>
  <c r="G730" i="2" s="1"/>
  <c r="F819" i="3"/>
  <c r="E819" i="3"/>
  <c r="H807" i="3"/>
  <c r="H722" i="2" s="1"/>
  <c r="G807" i="3"/>
  <c r="G722" i="2" s="1"/>
  <c r="F807" i="3"/>
  <c r="F722" i="2" s="1"/>
  <c r="E807" i="3"/>
  <c r="H801" i="3"/>
  <c r="H716" i="2" s="1"/>
  <c r="G801" i="3"/>
  <c r="G716" i="2" s="1"/>
  <c r="F801" i="3"/>
  <c r="E801" i="3"/>
  <c r="H795" i="3"/>
  <c r="H710" i="2" s="1"/>
  <c r="G795" i="3"/>
  <c r="G710" i="2" s="1"/>
  <c r="F795" i="3"/>
  <c r="F710" i="2" s="1"/>
  <c r="E795" i="3"/>
  <c r="H789" i="3"/>
  <c r="H704" i="2" s="1"/>
  <c r="G789" i="3"/>
  <c r="G704" i="2" s="1"/>
  <c r="F789" i="3"/>
  <c r="E789" i="3"/>
  <c r="H777" i="3"/>
  <c r="H697" i="2" s="1"/>
  <c r="G777" i="3"/>
  <c r="G697" i="2" s="1"/>
  <c r="F777" i="3"/>
  <c r="F697" i="2" s="1"/>
  <c r="E777" i="3"/>
  <c r="H771" i="3"/>
  <c r="H691" i="2" s="1"/>
  <c r="G771" i="3"/>
  <c r="G691" i="2" s="1"/>
  <c r="F771" i="3"/>
  <c r="E771" i="3"/>
  <c r="H765" i="3"/>
  <c r="H685" i="2" s="1"/>
  <c r="G765" i="3"/>
  <c r="G685" i="2" s="1"/>
  <c r="F765" i="3"/>
  <c r="F685" i="2" s="1"/>
  <c r="E765" i="3"/>
  <c r="H759" i="3"/>
  <c r="H679" i="2" s="1"/>
  <c r="G759" i="3"/>
  <c r="G679" i="2" s="1"/>
  <c r="F759" i="3"/>
  <c r="F679" i="2" s="1"/>
  <c r="E759" i="3"/>
  <c r="H747" i="3"/>
  <c r="H672" i="2" s="1"/>
  <c r="G747" i="3"/>
  <c r="G672" i="2" s="1"/>
  <c r="F747" i="3"/>
  <c r="F672" i="2" s="1"/>
  <c r="E747" i="3"/>
  <c r="H735" i="3"/>
  <c r="H665" i="2" s="1"/>
  <c r="G735" i="3"/>
  <c r="G665" i="2" s="1"/>
  <c r="F735" i="3"/>
  <c r="F665" i="2" s="1"/>
  <c r="E735" i="3"/>
  <c r="H729" i="3"/>
  <c r="H659" i="2" s="1"/>
  <c r="G729" i="3"/>
  <c r="G659" i="2" s="1"/>
  <c r="F729" i="3"/>
  <c r="E729" i="3"/>
  <c r="H723" i="3"/>
  <c r="H653" i="2" s="1"/>
  <c r="G723" i="3"/>
  <c r="G653" i="2" s="1"/>
  <c r="F723" i="3"/>
  <c r="E723" i="3"/>
  <c r="H717" i="3"/>
  <c r="H647" i="2" s="1"/>
  <c r="G717" i="3"/>
  <c r="G647" i="2" s="1"/>
  <c r="F717" i="3"/>
  <c r="F647" i="2" s="1"/>
  <c r="E717" i="3"/>
  <c r="H711" i="3"/>
  <c r="H635" i="2" s="1"/>
  <c r="G711" i="3"/>
  <c r="F711" i="3"/>
  <c r="F635" i="2" s="1"/>
  <c r="E711" i="3"/>
  <c r="H705" i="3"/>
  <c r="H641" i="2" s="1"/>
  <c r="G705" i="3"/>
  <c r="G641" i="2" s="1"/>
  <c r="F705" i="3"/>
  <c r="F641" i="2" s="1"/>
  <c r="E705" i="3"/>
  <c r="H699" i="3"/>
  <c r="H629" i="2" s="1"/>
  <c r="G699" i="3"/>
  <c r="G629" i="2" s="1"/>
  <c r="F699" i="3"/>
  <c r="E699" i="3"/>
  <c r="H693" i="3"/>
  <c r="H623" i="2" s="1"/>
  <c r="G693" i="3"/>
  <c r="G623" i="2" s="1"/>
  <c r="F693" i="3"/>
  <c r="F623" i="2" s="1"/>
  <c r="E693" i="3"/>
  <c r="H687" i="3"/>
  <c r="H605" i="2" s="1"/>
  <c r="G687" i="3"/>
  <c r="G605" i="2" s="1"/>
  <c r="F687" i="3"/>
  <c r="E687" i="3"/>
  <c r="H681" i="3"/>
  <c r="H617" i="2" s="1"/>
  <c r="G681" i="3"/>
  <c r="G617" i="2" s="1"/>
  <c r="F681" i="3"/>
  <c r="F617" i="2" s="1"/>
  <c r="E681" i="3"/>
  <c r="H675" i="3"/>
  <c r="H611" i="2" s="1"/>
  <c r="G675" i="3"/>
  <c r="G611" i="2" s="1"/>
  <c r="F675" i="3"/>
  <c r="F611" i="2" s="1"/>
  <c r="E675" i="3"/>
  <c r="H669" i="3"/>
  <c r="H599" i="2" s="1"/>
  <c r="G669" i="3"/>
  <c r="F669" i="3"/>
  <c r="F599" i="2" s="1"/>
  <c r="E669" i="3"/>
  <c r="H657" i="3"/>
  <c r="H597" i="2" s="1"/>
  <c r="G657" i="3"/>
  <c r="F657" i="3"/>
  <c r="E657" i="3"/>
  <c r="H651" i="3"/>
  <c r="H586" i="2" s="1"/>
  <c r="G651" i="3"/>
  <c r="G586" i="2" s="1"/>
  <c r="F651" i="3"/>
  <c r="F586" i="2" s="1"/>
  <c r="E651" i="3"/>
  <c r="H645" i="3"/>
  <c r="H580" i="2" s="1"/>
  <c r="G645" i="3"/>
  <c r="G580" i="2" s="1"/>
  <c r="F645" i="3"/>
  <c r="E645" i="3"/>
  <c r="H639" i="3"/>
  <c r="H574" i="2" s="1"/>
  <c r="G639" i="3"/>
  <c r="G574" i="2" s="1"/>
  <c r="F639" i="3"/>
  <c r="F574" i="2" s="1"/>
  <c r="E639" i="3"/>
  <c r="H627" i="3"/>
  <c r="H567" i="2" s="1"/>
  <c r="G627" i="3"/>
  <c r="G567" i="2" s="1"/>
  <c r="F627" i="3"/>
  <c r="F567" i="2" s="1"/>
  <c r="E627" i="3"/>
  <c r="H621" i="3"/>
  <c r="H561" i="2" s="1"/>
  <c r="G621" i="3"/>
  <c r="G561" i="2" s="1"/>
  <c r="F621" i="3"/>
  <c r="F561" i="2" s="1"/>
  <c r="E621" i="3"/>
  <c r="H615" i="3"/>
  <c r="H560" i="2" s="1"/>
  <c r="G615" i="3"/>
  <c r="G560" i="2" s="1"/>
  <c r="F615" i="3"/>
  <c r="F560" i="2" s="1"/>
  <c r="E615" i="3"/>
  <c r="H603" i="3"/>
  <c r="H553" i="2" s="1"/>
  <c r="G603" i="3"/>
  <c r="G553" i="2" s="1"/>
  <c r="F603" i="3"/>
  <c r="F553" i="2" s="1"/>
  <c r="E603" i="3"/>
  <c r="H597" i="3"/>
  <c r="H547" i="2" s="1"/>
  <c r="G597" i="3"/>
  <c r="F597" i="3"/>
  <c r="F547" i="2" s="1"/>
  <c r="E597" i="3"/>
  <c r="H591" i="3"/>
  <c r="H541" i="2" s="1"/>
  <c r="G591" i="3"/>
  <c r="G541" i="2" s="1"/>
  <c r="F591" i="3"/>
  <c r="E591" i="3"/>
  <c r="H585" i="3"/>
  <c r="H534" i="2" s="1"/>
  <c r="G585" i="3"/>
  <c r="G534" i="2" s="1"/>
  <c r="F585" i="3"/>
  <c r="F534" i="2" s="1"/>
  <c r="E585" i="3"/>
  <c r="H573" i="3"/>
  <c r="H528" i="2" s="1"/>
  <c r="G573" i="3"/>
  <c r="G528" i="2" s="1"/>
  <c r="F573" i="3"/>
  <c r="E573" i="3"/>
  <c r="H567" i="3"/>
  <c r="H522" i="2" s="1"/>
  <c r="G567" i="3"/>
  <c r="G522" i="2" s="1"/>
  <c r="F567" i="3"/>
  <c r="F522" i="2" s="1"/>
  <c r="E567" i="3"/>
  <c r="H561" i="3"/>
  <c r="H516" i="2" s="1"/>
  <c r="G561" i="3"/>
  <c r="G516" i="2" s="1"/>
  <c r="F561" i="3"/>
  <c r="E561" i="3"/>
  <c r="H555" i="3"/>
  <c r="H510" i="2" s="1"/>
  <c r="G555" i="3"/>
  <c r="G510" i="2" s="1"/>
  <c r="F555" i="3"/>
  <c r="F510" i="2" s="1"/>
  <c r="E555" i="3"/>
  <c r="H549" i="3"/>
  <c r="H504" i="2" s="1"/>
  <c r="G549" i="3"/>
  <c r="G504" i="2" s="1"/>
  <c r="F549" i="3"/>
  <c r="E549" i="3"/>
  <c r="H543" i="3"/>
  <c r="H498" i="2" s="1"/>
  <c r="G543" i="3"/>
  <c r="G498" i="2" s="1"/>
  <c r="F543" i="3"/>
  <c r="E543" i="3"/>
  <c r="H537" i="3"/>
  <c r="H492" i="2" s="1"/>
  <c r="G537" i="3"/>
  <c r="G492" i="2" s="1"/>
  <c r="F537" i="3"/>
  <c r="F492" i="2" s="1"/>
  <c r="E537" i="3"/>
  <c r="H531" i="3"/>
  <c r="H486" i="2" s="1"/>
  <c r="G531" i="3"/>
  <c r="F531" i="3"/>
  <c r="F486" i="2" s="1"/>
  <c r="E531" i="3"/>
  <c r="H525" i="3"/>
  <c r="H480" i="2" s="1"/>
  <c r="G525" i="3"/>
  <c r="F525" i="3"/>
  <c r="F480" i="2" s="1"/>
  <c r="E525" i="3"/>
  <c r="H519" i="3"/>
  <c r="H474" i="2" s="1"/>
  <c r="G519" i="3"/>
  <c r="F519" i="3"/>
  <c r="F474" i="2" s="1"/>
  <c r="E519" i="3"/>
  <c r="H513" i="3"/>
  <c r="H468" i="2" s="1"/>
  <c r="G513" i="3"/>
  <c r="G468" i="2" s="1"/>
  <c r="F513" i="3"/>
  <c r="F468" i="2" s="1"/>
  <c r="E513" i="3"/>
  <c r="H507" i="3"/>
  <c r="H462" i="2" s="1"/>
  <c r="G507" i="3"/>
  <c r="G462" i="2" s="1"/>
  <c r="F507" i="3"/>
  <c r="F462" i="2" s="1"/>
  <c r="E507" i="3"/>
  <c r="H501" i="3"/>
  <c r="H456" i="2" s="1"/>
  <c r="G501" i="3"/>
  <c r="G456" i="2" s="1"/>
  <c r="F501" i="3"/>
  <c r="F456" i="2" s="1"/>
  <c r="E501" i="3"/>
  <c r="H495" i="3"/>
  <c r="H450" i="2" s="1"/>
  <c r="G495" i="3"/>
  <c r="F495" i="3"/>
  <c r="F450" i="2" s="1"/>
  <c r="E495" i="3"/>
  <c r="H489" i="3"/>
  <c r="H438" i="2" s="1"/>
  <c r="G489" i="3"/>
  <c r="G438" i="2" s="1"/>
  <c r="F489" i="3"/>
  <c r="E489" i="3"/>
  <c r="H483" i="3"/>
  <c r="H444" i="2" s="1"/>
  <c r="G483" i="3"/>
  <c r="G444" i="2" s="1"/>
  <c r="F483" i="3"/>
  <c r="E483" i="3"/>
  <c r="H477" i="3"/>
  <c r="H432" i="2" s="1"/>
  <c r="G477" i="3"/>
  <c r="G432" i="2" s="1"/>
  <c r="F477" i="3"/>
  <c r="F432" i="2" s="1"/>
  <c r="E477" i="3"/>
  <c r="H471" i="3"/>
  <c r="H426" i="2" s="1"/>
  <c r="G471" i="3"/>
  <c r="G426" i="2" s="1"/>
  <c r="F471" i="3"/>
  <c r="E471" i="3"/>
  <c r="H465" i="3"/>
  <c r="H420" i="2" s="1"/>
  <c r="G465" i="3"/>
  <c r="F465" i="3"/>
  <c r="F420" i="2" s="1"/>
  <c r="E465" i="3"/>
  <c r="H459" i="3"/>
  <c r="H414" i="2" s="1"/>
  <c r="G459" i="3"/>
  <c r="G414" i="2" s="1"/>
  <c r="F459" i="3"/>
  <c r="E459" i="3"/>
  <c r="H453" i="3"/>
  <c r="H408" i="2" s="1"/>
  <c r="G453" i="3"/>
  <c r="F453" i="3"/>
  <c r="F408" i="2" s="1"/>
  <c r="E453" i="3"/>
  <c r="H447" i="3"/>
  <c r="H402" i="2" s="1"/>
  <c r="G447" i="3"/>
  <c r="F447" i="3"/>
  <c r="E447" i="3"/>
  <c r="H441" i="3"/>
  <c r="H396" i="2" s="1"/>
  <c r="G441" i="3"/>
  <c r="G396" i="2" s="1"/>
  <c r="F441" i="3"/>
  <c r="F396" i="2" s="1"/>
  <c r="E441" i="3"/>
  <c r="H435" i="3"/>
  <c r="H390" i="2" s="1"/>
  <c r="G435" i="3"/>
  <c r="F435" i="3"/>
  <c r="F390" i="2" s="1"/>
  <c r="E435" i="3"/>
  <c r="H429" i="3"/>
  <c r="H384" i="2" s="1"/>
  <c r="G429" i="3"/>
  <c r="F429" i="3"/>
  <c r="F384" i="2" s="1"/>
  <c r="E429" i="3"/>
  <c r="H417" i="3"/>
  <c r="H377" i="2" s="1"/>
  <c r="G417" i="3"/>
  <c r="G377" i="2" s="1"/>
  <c r="F417" i="3"/>
  <c r="F377" i="2" s="1"/>
  <c r="E417" i="3"/>
  <c r="H411" i="3"/>
  <c r="H371" i="2" s="1"/>
  <c r="G411" i="3"/>
  <c r="G371" i="2" s="1"/>
  <c r="F411" i="3"/>
  <c r="F371" i="2" s="1"/>
  <c r="E411" i="3"/>
  <c r="H405" i="3"/>
  <c r="H365" i="2" s="1"/>
  <c r="G405" i="3"/>
  <c r="F405" i="3"/>
  <c r="F365" i="2" s="1"/>
  <c r="E405" i="3"/>
  <c r="H399" i="3"/>
  <c r="H359" i="2" s="1"/>
  <c r="G399" i="3"/>
  <c r="G359" i="2" s="1"/>
  <c r="F399" i="3"/>
  <c r="E399" i="3"/>
  <c r="H393" i="3"/>
  <c r="H353" i="2" s="1"/>
  <c r="G393" i="3"/>
  <c r="G353" i="2" s="1"/>
  <c r="F393" i="3"/>
  <c r="E393" i="3"/>
  <c r="H387" i="3"/>
  <c r="H352" i="2" s="1"/>
  <c r="G387" i="3"/>
  <c r="G352" i="2" s="1"/>
  <c r="F387" i="3"/>
  <c r="F352" i="2" s="1"/>
  <c r="E387" i="3"/>
  <c r="H381" i="3"/>
  <c r="H341" i="2" s="1"/>
  <c r="G381" i="3"/>
  <c r="F381" i="3"/>
  <c r="F341" i="2" s="1"/>
  <c r="E381" i="3"/>
  <c r="H375" i="3"/>
  <c r="H335" i="2" s="1"/>
  <c r="G375" i="3"/>
  <c r="G335" i="2" s="1"/>
  <c r="F375" i="3"/>
  <c r="E375" i="3"/>
  <c r="H369" i="3"/>
  <c r="H329" i="2" s="1"/>
  <c r="G369" i="3"/>
  <c r="G329" i="2" s="1"/>
  <c r="F369" i="3"/>
  <c r="E369" i="3"/>
  <c r="H363" i="3"/>
  <c r="H323" i="2" s="1"/>
  <c r="G363" i="3"/>
  <c r="G323" i="2" s="1"/>
  <c r="F363" i="3"/>
  <c r="F323" i="2" s="1"/>
  <c r="E363" i="3"/>
  <c r="H357" i="3"/>
  <c r="H317" i="2" s="1"/>
  <c r="G357" i="3"/>
  <c r="G317" i="2" s="1"/>
  <c r="F357" i="3"/>
  <c r="E357" i="3"/>
  <c r="H351" i="3"/>
  <c r="H311" i="2" s="1"/>
  <c r="G351" i="3"/>
  <c r="G311" i="2" s="1"/>
  <c r="F351" i="3"/>
  <c r="E351" i="3"/>
  <c r="H345" i="3"/>
  <c r="H305" i="2" s="1"/>
  <c r="G345" i="3"/>
  <c r="F345" i="3"/>
  <c r="E345" i="3"/>
  <c r="H339" i="3"/>
  <c r="H299" i="2" s="1"/>
  <c r="G339" i="3"/>
  <c r="F339" i="3"/>
  <c r="E339" i="3"/>
  <c r="H333" i="3"/>
  <c r="H146" i="2" s="1"/>
  <c r="G333" i="3"/>
  <c r="F333" i="3"/>
  <c r="E333" i="3"/>
  <c r="H327" i="3"/>
  <c r="H293" i="2" s="1"/>
  <c r="G327" i="3"/>
  <c r="G293" i="2" s="1"/>
  <c r="F327" i="3"/>
  <c r="F293" i="2" s="1"/>
  <c r="E327" i="3"/>
  <c r="H321" i="3"/>
  <c r="H287" i="2" s="1"/>
  <c r="G321" i="3"/>
  <c r="G287" i="2" s="1"/>
  <c r="F321" i="3"/>
  <c r="E321" i="3"/>
  <c r="H315" i="3"/>
  <c r="H281" i="2" s="1"/>
  <c r="G315" i="3"/>
  <c r="G281" i="2" s="1"/>
  <c r="F315" i="3"/>
  <c r="E315" i="3"/>
  <c r="H309" i="3"/>
  <c r="H269" i="2" s="1"/>
  <c r="G309" i="3"/>
  <c r="F309" i="3"/>
  <c r="E309" i="3"/>
  <c r="H303" i="3"/>
  <c r="H263" i="2" s="1"/>
  <c r="G303" i="3"/>
  <c r="G263" i="2" s="1"/>
  <c r="F303" i="3"/>
  <c r="E303" i="3"/>
  <c r="H291" i="3"/>
  <c r="H275" i="2" s="1"/>
  <c r="G291" i="3"/>
  <c r="G275" i="2" s="1"/>
  <c r="F291" i="3"/>
  <c r="F275" i="2" s="1"/>
  <c r="E291" i="3"/>
  <c r="H285" i="3"/>
  <c r="H256" i="2" s="1"/>
  <c r="G285" i="3"/>
  <c r="G256" i="2" s="1"/>
  <c r="F285" i="3"/>
  <c r="E285" i="3"/>
  <c r="H279" i="3"/>
  <c r="H250" i="2" s="1"/>
  <c r="G279" i="3"/>
  <c r="F279" i="3"/>
  <c r="E279" i="3"/>
  <c r="H273" i="3"/>
  <c r="H244" i="2" s="1"/>
  <c r="G273" i="3"/>
  <c r="G244" i="2" s="1"/>
  <c r="F273" i="3"/>
  <c r="F244" i="2" s="1"/>
  <c r="E273" i="3"/>
  <c r="H267" i="3"/>
  <c r="H238" i="2" s="1"/>
  <c r="G267" i="3"/>
  <c r="G238" i="2" s="1"/>
  <c r="F267" i="3"/>
  <c r="E267" i="3"/>
  <c r="H261" i="3"/>
  <c r="H232" i="2" s="1"/>
  <c r="G261" i="3"/>
  <c r="G232" i="2" s="1"/>
  <c r="F261" i="3"/>
  <c r="E261" i="3"/>
  <c r="H255" i="3"/>
  <c r="H226" i="2" s="1"/>
  <c r="G255" i="3"/>
  <c r="G226" i="2" s="1"/>
  <c r="F255" i="3"/>
  <c r="E255" i="3"/>
  <c r="H249" i="3"/>
  <c r="H220" i="2" s="1"/>
  <c r="G249" i="3"/>
  <c r="G220" i="2" s="1"/>
  <c r="F249" i="3"/>
  <c r="F220" i="2" s="1"/>
  <c r="E249" i="3"/>
  <c r="H243" i="3"/>
  <c r="H214" i="2" s="1"/>
  <c r="G243" i="3"/>
  <c r="F243" i="3"/>
  <c r="F214" i="2" s="1"/>
  <c r="E243" i="3"/>
  <c r="H237" i="3"/>
  <c r="H208" i="2" s="1"/>
  <c r="G237" i="3"/>
  <c r="G208" i="2" s="1"/>
  <c r="F237" i="3"/>
  <c r="E237" i="3"/>
  <c r="H231" i="3"/>
  <c r="H202" i="2" s="1"/>
  <c r="G231" i="3"/>
  <c r="G202" i="2" s="1"/>
  <c r="F231" i="3"/>
  <c r="F202" i="2" s="1"/>
  <c r="E231" i="3"/>
  <c r="H225" i="3"/>
  <c r="H196" i="2" s="1"/>
  <c r="G225" i="3"/>
  <c r="F225" i="3"/>
  <c r="F196" i="2" s="1"/>
  <c r="E225" i="3"/>
  <c r="H219" i="3"/>
  <c r="H190" i="2" s="1"/>
  <c r="G219" i="3"/>
  <c r="G190" i="2" s="1"/>
  <c r="F219" i="3"/>
  <c r="E219" i="3"/>
  <c r="H213" i="3"/>
  <c r="H184" i="2" s="1"/>
  <c r="G213" i="3"/>
  <c r="G184" i="2" s="1"/>
  <c r="F213" i="3"/>
  <c r="F184" i="2" s="1"/>
  <c r="E213" i="3"/>
  <c r="H201" i="3"/>
  <c r="H177" i="2" s="1"/>
  <c r="G201" i="3"/>
  <c r="G177" i="2" s="1"/>
  <c r="F201" i="3"/>
  <c r="E201" i="3"/>
  <c r="H195" i="3"/>
  <c r="H171" i="2" s="1"/>
  <c r="G195" i="3"/>
  <c r="G171" i="2" s="1"/>
  <c r="F195" i="3"/>
  <c r="E195" i="3"/>
  <c r="H189" i="3"/>
  <c r="H165" i="2" s="1"/>
  <c r="G189" i="3"/>
  <c r="G165" i="2" s="1"/>
  <c r="F189" i="3"/>
  <c r="F165" i="2" s="1"/>
  <c r="E189" i="3"/>
  <c r="H171" i="3"/>
  <c r="H157" i="2" s="1"/>
  <c r="G171" i="3"/>
  <c r="G157" i="2" s="1"/>
  <c r="F171" i="3"/>
  <c r="F157" i="2" s="1"/>
  <c r="E171" i="3"/>
  <c r="H159" i="3"/>
  <c r="H139" i="2" s="1"/>
  <c r="G159" i="3"/>
  <c r="F159" i="3"/>
  <c r="E159" i="3"/>
  <c r="H153" i="3"/>
  <c r="H133" i="2" s="1"/>
  <c r="G153" i="3"/>
  <c r="F153" i="3"/>
  <c r="F133" i="2" s="1"/>
  <c r="E153" i="3"/>
  <c r="H147" i="3"/>
  <c r="H127" i="2" s="1"/>
  <c r="G147" i="3"/>
  <c r="F147" i="3"/>
  <c r="F127" i="2" s="1"/>
  <c r="E147" i="3"/>
  <c r="H141" i="3"/>
  <c r="H121" i="2" s="1"/>
  <c r="G141" i="3"/>
  <c r="G121" i="2" s="1"/>
  <c r="F141" i="3"/>
  <c r="F121" i="2" s="1"/>
  <c r="E141" i="3"/>
  <c r="H135" i="3"/>
  <c r="H115" i="2" s="1"/>
  <c r="G135" i="3"/>
  <c r="G115" i="2" s="1"/>
  <c r="F135" i="3"/>
  <c r="F115" i="2" s="1"/>
  <c r="E135" i="3"/>
  <c r="H129" i="3"/>
  <c r="H109" i="2" s="1"/>
  <c r="G129" i="3"/>
  <c r="G109" i="2" s="1"/>
  <c r="F129" i="3"/>
  <c r="F109" i="2" s="1"/>
  <c r="E129" i="3"/>
  <c r="H123" i="3"/>
  <c r="H108" i="2" s="1"/>
  <c r="G123" i="3"/>
  <c r="F123" i="3"/>
  <c r="F108" i="2" s="1"/>
  <c r="E123" i="3"/>
  <c r="H117" i="3"/>
  <c r="H102" i="2" s="1"/>
  <c r="G117" i="3"/>
  <c r="G102" i="2" s="1"/>
  <c r="F117" i="3"/>
  <c r="F102" i="2" s="1"/>
  <c r="E117" i="3"/>
  <c r="H111" i="3"/>
  <c r="H96" i="2" s="1"/>
  <c r="G111" i="3"/>
  <c r="G96" i="2" s="1"/>
  <c r="F111" i="3"/>
  <c r="F96" i="2" s="1"/>
  <c r="E111" i="3"/>
  <c r="H105" i="3"/>
  <c r="H90" i="2" s="1"/>
  <c r="G105" i="3"/>
  <c r="G90" i="2" s="1"/>
  <c r="F105" i="3"/>
  <c r="F90" i="2" s="1"/>
  <c r="E105" i="3"/>
  <c r="H99" i="3"/>
  <c r="H84" i="2" s="1"/>
  <c r="G99" i="3"/>
  <c r="F99" i="3"/>
  <c r="F84" i="2" s="1"/>
  <c r="E99" i="3"/>
  <c r="H93" i="3"/>
  <c r="H78" i="2" s="1"/>
  <c r="G93" i="3"/>
  <c r="G78" i="2" s="1"/>
  <c r="F93" i="3"/>
  <c r="F78" i="2" s="1"/>
  <c r="E93" i="3"/>
  <c r="H87" i="3"/>
  <c r="H72" i="2" s="1"/>
  <c r="G87" i="3"/>
  <c r="G72" i="2" s="1"/>
  <c r="F87" i="3"/>
  <c r="F72" i="2" s="1"/>
  <c r="E87" i="3"/>
  <c r="H75" i="3"/>
  <c r="H65" i="2" s="1"/>
  <c r="G75" i="3"/>
  <c r="F75" i="3"/>
  <c r="E75" i="3"/>
  <c r="H69" i="3"/>
  <c r="H59" i="2" s="1"/>
  <c r="G69" i="3"/>
  <c r="F69" i="3"/>
  <c r="E69" i="3"/>
  <c r="H63" i="3"/>
  <c r="H53" i="2" s="1"/>
  <c r="G63" i="3"/>
  <c r="G53" i="2" s="1"/>
  <c r="F63" i="3"/>
  <c r="F53" i="2" s="1"/>
  <c r="E63" i="3"/>
  <c r="H57" i="3"/>
  <c r="H47" i="2" s="1"/>
  <c r="G57" i="3"/>
  <c r="G47" i="2" s="1"/>
  <c r="F57" i="3"/>
  <c r="F47" i="2" s="1"/>
  <c r="E57" i="3"/>
  <c r="H51" i="3"/>
  <c r="H41" i="2" s="1"/>
  <c r="G51" i="3"/>
  <c r="G41" i="2" s="1"/>
  <c r="F51" i="3"/>
  <c r="F41" i="2" s="1"/>
  <c r="E51" i="3"/>
  <c r="H45" i="3"/>
  <c r="H35" i="2" s="1"/>
  <c r="G45" i="3"/>
  <c r="F45" i="3"/>
  <c r="F35" i="2" s="1"/>
  <c r="E45" i="3"/>
  <c r="H39" i="3"/>
  <c r="H29" i="2" s="1"/>
  <c r="G39" i="3"/>
  <c r="G29" i="2" s="1"/>
  <c r="F39" i="3"/>
  <c r="F29" i="2" s="1"/>
  <c r="E39" i="3"/>
  <c r="H33" i="3"/>
  <c r="H23" i="2" s="1"/>
  <c r="G33" i="3"/>
  <c r="G23" i="2" s="1"/>
  <c r="F33" i="3"/>
  <c r="F23" i="2" s="1"/>
  <c r="E33" i="3"/>
  <c r="H21" i="3"/>
  <c r="H16" i="2" s="1"/>
  <c r="G21" i="3"/>
  <c r="G16" i="2" s="1"/>
  <c r="F21" i="3"/>
  <c r="F16" i="2" s="1"/>
  <c r="E21" i="3"/>
  <c r="B7" i="3"/>
  <c r="F783" i="2"/>
  <c r="H782" i="2"/>
  <c r="G782" i="2"/>
  <c r="F782" i="2"/>
  <c r="E782" i="2"/>
  <c r="H781" i="2"/>
  <c r="G781" i="2"/>
  <c r="F781" i="2"/>
  <c r="E781" i="2"/>
  <c r="H780" i="2"/>
  <c r="G780" i="2"/>
  <c r="F780" i="2"/>
  <c r="E780" i="2"/>
  <c r="H779" i="2"/>
  <c r="G779" i="2"/>
  <c r="F779" i="2"/>
  <c r="E779" i="2"/>
  <c r="H778" i="2"/>
  <c r="G778" i="2"/>
  <c r="F778" i="2"/>
  <c r="E778" i="2"/>
  <c r="H776" i="2"/>
  <c r="G776" i="2"/>
  <c r="F776" i="2"/>
  <c r="E776" i="2"/>
  <c r="H775" i="2"/>
  <c r="G775" i="2"/>
  <c r="F775" i="2"/>
  <c r="E775" i="2"/>
  <c r="H774" i="2"/>
  <c r="G774" i="2"/>
  <c r="F774" i="2"/>
  <c r="E774" i="2"/>
  <c r="H773" i="2"/>
  <c r="G773" i="2"/>
  <c r="F773" i="2"/>
  <c r="E773" i="2"/>
  <c r="H772" i="2"/>
  <c r="G772" i="2"/>
  <c r="F772" i="2"/>
  <c r="E772" i="2"/>
  <c r="F771" i="2"/>
  <c r="H769" i="2"/>
  <c r="G769" i="2"/>
  <c r="F769" i="2"/>
  <c r="E769" i="2"/>
  <c r="H768" i="2"/>
  <c r="G768" i="2"/>
  <c r="F768" i="2"/>
  <c r="E768" i="2"/>
  <c r="H767" i="2"/>
  <c r="G767" i="2"/>
  <c r="F767" i="2"/>
  <c r="E767" i="2"/>
  <c r="H766" i="2"/>
  <c r="G766" i="2"/>
  <c r="F766" i="2"/>
  <c r="E766" i="2"/>
  <c r="H765" i="2"/>
  <c r="G765" i="2"/>
  <c r="F765" i="2"/>
  <c r="E765" i="2"/>
  <c r="G763" i="2"/>
  <c r="H762" i="2"/>
  <c r="G762" i="2"/>
  <c r="F762" i="2"/>
  <c r="E762" i="2"/>
  <c r="H761" i="2"/>
  <c r="G761" i="2"/>
  <c r="F761" i="2"/>
  <c r="E761" i="2"/>
  <c r="H760" i="2"/>
  <c r="G760" i="2"/>
  <c r="F760" i="2"/>
  <c r="E760" i="2"/>
  <c r="H759" i="2"/>
  <c r="G759" i="2"/>
  <c r="F759" i="2"/>
  <c r="E759" i="2"/>
  <c r="H758" i="2"/>
  <c r="G758" i="2"/>
  <c r="F758" i="2"/>
  <c r="E758" i="2"/>
  <c r="H756" i="2"/>
  <c r="G756" i="2"/>
  <c r="F756" i="2"/>
  <c r="E756" i="2"/>
  <c r="H755" i="2"/>
  <c r="G755" i="2"/>
  <c r="F755" i="2"/>
  <c r="E755" i="2"/>
  <c r="H754" i="2"/>
  <c r="G754" i="2"/>
  <c r="F754" i="2"/>
  <c r="E754" i="2"/>
  <c r="H753" i="2"/>
  <c r="G753" i="2"/>
  <c r="F753" i="2"/>
  <c r="E753" i="2"/>
  <c r="H752" i="2"/>
  <c r="G752" i="2"/>
  <c r="F752" i="2"/>
  <c r="E752" i="2"/>
  <c r="H748" i="2"/>
  <c r="G748" i="2"/>
  <c r="F748" i="2"/>
  <c r="H747" i="2"/>
  <c r="G747" i="2"/>
  <c r="F747" i="2"/>
  <c r="H746" i="2"/>
  <c r="G746" i="2"/>
  <c r="F746" i="2"/>
  <c r="J746" i="2" s="1"/>
  <c r="H745" i="2"/>
  <c r="G745" i="2"/>
  <c r="F745" i="2"/>
  <c r="J745" i="2" s="1"/>
  <c r="H744" i="2"/>
  <c r="G744" i="2"/>
  <c r="F744" i="2"/>
  <c r="H742" i="2"/>
  <c r="G742" i="2"/>
  <c r="F742" i="2"/>
  <c r="E742" i="2"/>
  <c r="H741" i="2"/>
  <c r="G741" i="2"/>
  <c r="F741" i="2"/>
  <c r="E741" i="2"/>
  <c r="H740" i="2"/>
  <c r="G740" i="2"/>
  <c r="F740" i="2"/>
  <c r="E740" i="2"/>
  <c r="H739" i="2"/>
  <c r="G739" i="2"/>
  <c r="F739" i="2"/>
  <c r="E739" i="2"/>
  <c r="H738" i="2"/>
  <c r="G738" i="2"/>
  <c r="F738" i="2"/>
  <c r="E738" i="2"/>
  <c r="H735" i="2"/>
  <c r="G735" i="2"/>
  <c r="F735" i="2"/>
  <c r="E735" i="2"/>
  <c r="H734" i="2"/>
  <c r="G734" i="2"/>
  <c r="F734" i="2"/>
  <c r="E734" i="2"/>
  <c r="H733" i="2"/>
  <c r="G733" i="2"/>
  <c r="F733" i="2"/>
  <c r="E733" i="2"/>
  <c r="H732" i="2"/>
  <c r="G732" i="2"/>
  <c r="F732" i="2"/>
  <c r="E732" i="2"/>
  <c r="H731" i="2"/>
  <c r="G731" i="2"/>
  <c r="F731" i="2"/>
  <c r="E731" i="2"/>
  <c r="F730" i="2"/>
  <c r="H727" i="2"/>
  <c r="G727" i="2"/>
  <c r="F727" i="2"/>
  <c r="H726" i="2"/>
  <c r="G726" i="2"/>
  <c r="F726" i="2"/>
  <c r="H725" i="2"/>
  <c r="G725" i="2"/>
  <c r="F725" i="2"/>
  <c r="H724" i="2"/>
  <c r="G724" i="2"/>
  <c r="F724" i="2"/>
  <c r="J724" i="2" s="1"/>
  <c r="H723" i="2"/>
  <c r="G723" i="2"/>
  <c r="F723" i="2"/>
  <c r="H721" i="2"/>
  <c r="G721" i="2"/>
  <c r="F721" i="2"/>
  <c r="E721" i="2"/>
  <c r="H720" i="2"/>
  <c r="G720" i="2"/>
  <c r="F720" i="2"/>
  <c r="E720" i="2"/>
  <c r="H719" i="2"/>
  <c r="G719" i="2"/>
  <c r="F719" i="2"/>
  <c r="E719" i="2"/>
  <c r="H718" i="2"/>
  <c r="G718" i="2"/>
  <c r="F718" i="2"/>
  <c r="E718" i="2"/>
  <c r="H717" i="2"/>
  <c r="G717" i="2"/>
  <c r="F717" i="2"/>
  <c r="E717" i="2"/>
  <c r="F716" i="2"/>
  <c r="H715" i="2"/>
  <c r="G715" i="2"/>
  <c r="F715" i="2"/>
  <c r="E715" i="2"/>
  <c r="H714" i="2"/>
  <c r="G714" i="2"/>
  <c r="F714" i="2"/>
  <c r="E714" i="2"/>
  <c r="H713" i="2"/>
  <c r="G713" i="2"/>
  <c r="F713" i="2"/>
  <c r="E713" i="2"/>
  <c r="H712" i="2"/>
  <c r="G712" i="2"/>
  <c r="F712" i="2"/>
  <c r="E712" i="2"/>
  <c r="H711" i="2"/>
  <c r="G711" i="2"/>
  <c r="F711" i="2"/>
  <c r="E711" i="2"/>
  <c r="H709" i="2"/>
  <c r="G709" i="2"/>
  <c r="F709" i="2"/>
  <c r="E709" i="2"/>
  <c r="H708" i="2"/>
  <c r="G708" i="2"/>
  <c r="F708" i="2"/>
  <c r="E708" i="2"/>
  <c r="H707" i="2"/>
  <c r="G707" i="2"/>
  <c r="F707" i="2"/>
  <c r="E707" i="2"/>
  <c r="H706" i="2"/>
  <c r="G706" i="2"/>
  <c r="F706" i="2"/>
  <c r="E706" i="2"/>
  <c r="H705" i="2"/>
  <c r="G705" i="2"/>
  <c r="F705" i="2"/>
  <c r="E705" i="2"/>
  <c r="F704" i="2"/>
  <c r="H702" i="2"/>
  <c r="G702" i="2"/>
  <c r="F702" i="2"/>
  <c r="E702" i="2"/>
  <c r="H701" i="2"/>
  <c r="G701" i="2"/>
  <c r="F701" i="2"/>
  <c r="E701" i="2"/>
  <c r="H700" i="2"/>
  <c r="G700" i="2"/>
  <c r="F700" i="2"/>
  <c r="E700" i="2"/>
  <c r="H699" i="2"/>
  <c r="G699" i="2"/>
  <c r="F699" i="2"/>
  <c r="E699" i="2"/>
  <c r="H698" i="2"/>
  <c r="G698" i="2"/>
  <c r="F698" i="2"/>
  <c r="E698" i="2"/>
  <c r="H696" i="2"/>
  <c r="G696" i="2"/>
  <c r="F696" i="2"/>
  <c r="E696" i="2"/>
  <c r="H695" i="2"/>
  <c r="G695" i="2"/>
  <c r="F695" i="2"/>
  <c r="E695" i="2"/>
  <c r="H694" i="2"/>
  <c r="G694" i="2"/>
  <c r="F694" i="2"/>
  <c r="E694" i="2"/>
  <c r="H693" i="2"/>
  <c r="G693" i="2"/>
  <c r="F693" i="2"/>
  <c r="E693" i="2"/>
  <c r="H692" i="2"/>
  <c r="G692" i="2"/>
  <c r="F692" i="2"/>
  <c r="E692" i="2"/>
  <c r="F691" i="2"/>
  <c r="H690" i="2"/>
  <c r="G690" i="2"/>
  <c r="F690" i="2"/>
  <c r="E690" i="2"/>
  <c r="H689" i="2"/>
  <c r="G689" i="2"/>
  <c r="F689" i="2"/>
  <c r="E689" i="2"/>
  <c r="H688" i="2"/>
  <c r="G688" i="2"/>
  <c r="F688" i="2"/>
  <c r="E688" i="2"/>
  <c r="H687" i="2"/>
  <c r="G687" i="2"/>
  <c r="F687" i="2"/>
  <c r="E687" i="2"/>
  <c r="H686" i="2"/>
  <c r="G686" i="2"/>
  <c r="F686" i="2"/>
  <c r="E686" i="2"/>
  <c r="H684" i="2"/>
  <c r="G684" i="2"/>
  <c r="F684" i="2"/>
  <c r="E684" i="2"/>
  <c r="H683" i="2"/>
  <c r="G683" i="2"/>
  <c r="F683" i="2"/>
  <c r="E683" i="2"/>
  <c r="H682" i="2"/>
  <c r="G682" i="2"/>
  <c r="F682" i="2"/>
  <c r="E682" i="2"/>
  <c r="H681" i="2"/>
  <c r="G681" i="2"/>
  <c r="F681" i="2"/>
  <c r="E681" i="2"/>
  <c r="H680" i="2"/>
  <c r="G680" i="2"/>
  <c r="F680" i="2"/>
  <c r="E680" i="2"/>
  <c r="H677" i="2"/>
  <c r="G677" i="2"/>
  <c r="F677" i="2"/>
  <c r="H676" i="2"/>
  <c r="G676" i="2"/>
  <c r="F676" i="2"/>
  <c r="H675" i="2"/>
  <c r="G675" i="2"/>
  <c r="F675" i="2"/>
  <c r="H674" i="2"/>
  <c r="G674" i="2"/>
  <c r="F674" i="2"/>
  <c r="H673" i="2"/>
  <c r="G673" i="2"/>
  <c r="F673" i="2"/>
  <c r="H670" i="2"/>
  <c r="G670" i="2"/>
  <c r="F670" i="2"/>
  <c r="H669" i="2"/>
  <c r="G669" i="2"/>
  <c r="F669" i="2"/>
  <c r="H668" i="2"/>
  <c r="G668" i="2"/>
  <c r="F668" i="2"/>
  <c r="H667" i="2"/>
  <c r="G667" i="2"/>
  <c r="F667" i="2"/>
  <c r="H666" i="2"/>
  <c r="G666" i="2"/>
  <c r="F666" i="2"/>
  <c r="E665" i="2"/>
  <c r="H664" i="2"/>
  <c r="G664" i="2"/>
  <c r="F664" i="2"/>
  <c r="E664" i="2"/>
  <c r="H663" i="2"/>
  <c r="G663" i="2"/>
  <c r="F663" i="2"/>
  <c r="E663" i="2"/>
  <c r="H662" i="2"/>
  <c r="G662" i="2"/>
  <c r="F662" i="2"/>
  <c r="E662" i="2"/>
  <c r="H661" i="2"/>
  <c r="G661" i="2"/>
  <c r="F661" i="2"/>
  <c r="E661" i="2"/>
  <c r="H660" i="2"/>
  <c r="G660" i="2"/>
  <c r="F660" i="2"/>
  <c r="E660" i="2"/>
  <c r="F659" i="2"/>
  <c r="E659" i="2"/>
  <c r="H658" i="2"/>
  <c r="G658" i="2"/>
  <c r="F658" i="2"/>
  <c r="E658" i="2"/>
  <c r="H657" i="2"/>
  <c r="G657" i="2"/>
  <c r="F657" i="2"/>
  <c r="E657" i="2"/>
  <c r="H656" i="2"/>
  <c r="G656" i="2"/>
  <c r="F656" i="2"/>
  <c r="E656" i="2"/>
  <c r="H655" i="2"/>
  <c r="G655" i="2"/>
  <c r="F655" i="2"/>
  <c r="E655" i="2"/>
  <c r="H654" i="2"/>
  <c r="G654" i="2"/>
  <c r="F654" i="2"/>
  <c r="E654" i="2"/>
  <c r="F653" i="2"/>
  <c r="E653" i="2"/>
  <c r="H652" i="2"/>
  <c r="G652" i="2"/>
  <c r="F652" i="2"/>
  <c r="E652" i="2"/>
  <c r="H651" i="2"/>
  <c r="G651" i="2"/>
  <c r="F651" i="2"/>
  <c r="E651" i="2"/>
  <c r="H650" i="2"/>
  <c r="G650" i="2"/>
  <c r="F650" i="2"/>
  <c r="E650" i="2"/>
  <c r="H649" i="2"/>
  <c r="G649" i="2"/>
  <c r="F649" i="2"/>
  <c r="E649" i="2"/>
  <c r="H648" i="2"/>
  <c r="G648" i="2"/>
  <c r="F648" i="2"/>
  <c r="E648" i="2"/>
  <c r="H646" i="2"/>
  <c r="G646" i="2"/>
  <c r="F646" i="2"/>
  <c r="E646" i="2"/>
  <c r="H645" i="2"/>
  <c r="G645" i="2"/>
  <c r="F645" i="2"/>
  <c r="E645" i="2"/>
  <c r="H644" i="2"/>
  <c r="G644" i="2"/>
  <c r="F644" i="2"/>
  <c r="E644" i="2"/>
  <c r="H643" i="2"/>
  <c r="G643" i="2"/>
  <c r="F643" i="2"/>
  <c r="E643" i="2"/>
  <c r="H642" i="2"/>
  <c r="G642" i="2"/>
  <c r="F642" i="2"/>
  <c r="E642" i="2"/>
  <c r="H640" i="2"/>
  <c r="G640" i="2"/>
  <c r="F640" i="2"/>
  <c r="E640" i="2"/>
  <c r="H639" i="2"/>
  <c r="G639" i="2"/>
  <c r="F639" i="2"/>
  <c r="E639" i="2"/>
  <c r="H638" i="2"/>
  <c r="G638" i="2"/>
  <c r="F638" i="2"/>
  <c r="E638" i="2"/>
  <c r="H637" i="2"/>
  <c r="G637" i="2"/>
  <c r="F637" i="2"/>
  <c r="E637" i="2"/>
  <c r="H636" i="2"/>
  <c r="G636" i="2"/>
  <c r="F636" i="2"/>
  <c r="E636" i="2"/>
  <c r="H634" i="2"/>
  <c r="G634" i="2"/>
  <c r="F634" i="2"/>
  <c r="E634" i="2"/>
  <c r="H633" i="2"/>
  <c r="G633" i="2"/>
  <c r="F633" i="2"/>
  <c r="E633" i="2"/>
  <c r="H632" i="2"/>
  <c r="G632" i="2"/>
  <c r="F632" i="2"/>
  <c r="E632" i="2"/>
  <c r="H631" i="2"/>
  <c r="G631" i="2"/>
  <c r="F631" i="2"/>
  <c r="E631" i="2"/>
  <c r="H630" i="2"/>
  <c r="G630" i="2"/>
  <c r="F630" i="2"/>
  <c r="E630" i="2"/>
  <c r="F629" i="2"/>
  <c r="H628" i="2"/>
  <c r="G628" i="2"/>
  <c r="F628" i="2"/>
  <c r="E628" i="2"/>
  <c r="H627" i="2"/>
  <c r="G627" i="2"/>
  <c r="F627" i="2"/>
  <c r="E627" i="2"/>
  <c r="H626" i="2"/>
  <c r="G626" i="2"/>
  <c r="F626" i="2"/>
  <c r="E626" i="2"/>
  <c r="H625" i="2"/>
  <c r="G625" i="2"/>
  <c r="F625" i="2"/>
  <c r="E625" i="2"/>
  <c r="H624" i="2"/>
  <c r="G624" i="2"/>
  <c r="F624" i="2"/>
  <c r="E624" i="2"/>
  <c r="H622" i="2"/>
  <c r="G622" i="2"/>
  <c r="F622" i="2"/>
  <c r="E622" i="2"/>
  <c r="H621" i="2"/>
  <c r="G621" i="2"/>
  <c r="F621" i="2"/>
  <c r="E621" i="2"/>
  <c r="H620" i="2"/>
  <c r="G620" i="2"/>
  <c r="F620" i="2"/>
  <c r="E620" i="2"/>
  <c r="H619" i="2"/>
  <c r="G619" i="2"/>
  <c r="F619" i="2"/>
  <c r="E619" i="2"/>
  <c r="H618" i="2"/>
  <c r="G618" i="2"/>
  <c r="F618" i="2"/>
  <c r="E618" i="2"/>
  <c r="F605" i="2"/>
  <c r="H616" i="2"/>
  <c r="G616" i="2"/>
  <c r="F616" i="2"/>
  <c r="E616" i="2"/>
  <c r="H615" i="2"/>
  <c r="G615" i="2"/>
  <c r="F615" i="2"/>
  <c r="E615" i="2"/>
  <c r="H614" i="2"/>
  <c r="G614" i="2"/>
  <c r="F614" i="2"/>
  <c r="E614" i="2"/>
  <c r="H613" i="2"/>
  <c r="G613" i="2"/>
  <c r="F613" i="2"/>
  <c r="E613" i="2"/>
  <c r="H612" i="2"/>
  <c r="G612" i="2"/>
  <c r="F612" i="2"/>
  <c r="E612" i="2"/>
  <c r="H610" i="2"/>
  <c r="G610" i="2"/>
  <c r="F610" i="2"/>
  <c r="E610" i="2"/>
  <c r="H609" i="2"/>
  <c r="G609" i="2"/>
  <c r="F609" i="2"/>
  <c r="E609" i="2"/>
  <c r="H608" i="2"/>
  <c r="G608" i="2"/>
  <c r="F608" i="2"/>
  <c r="E608" i="2"/>
  <c r="H607" i="2"/>
  <c r="G607" i="2"/>
  <c r="F607" i="2"/>
  <c r="E607" i="2"/>
  <c r="H606" i="2"/>
  <c r="G606" i="2"/>
  <c r="F606" i="2"/>
  <c r="E606" i="2"/>
  <c r="H604" i="2"/>
  <c r="G604" i="2"/>
  <c r="F604" i="2"/>
  <c r="E604" i="2"/>
  <c r="H603" i="2"/>
  <c r="G603" i="2"/>
  <c r="F603" i="2"/>
  <c r="E603" i="2"/>
  <c r="H602" i="2"/>
  <c r="G602" i="2"/>
  <c r="F602" i="2"/>
  <c r="E602" i="2"/>
  <c r="H601" i="2"/>
  <c r="G601" i="2"/>
  <c r="F601" i="2"/>
  <c r="E601" i="2"/>
  <c r="H600" i="2"/>
  <c r="G600" i="2"/>
  <c r="F600" i="2"/>
  <c r="E600" i="2"/>
  <c r="G599" i="2"/>
  <c r="F597" i="2"/>
  <c r="E596" i="2"/>
  <c r="J596" i="2" s="1"/>
  <c r="E595" i="2"/>
  <c r="J595" i="2" s="1"/>
  <c r="E594" i="2"/>
  <c r="J594" i="2" s="1"/>
  <c r="E593" i="2"/>
  <c r="J593" i="2" s="1"/>
  <c r="H591" i="2"/>
  <c r="G591" i="2"/>
  <c r="F591" i="2"/>
  <c r="E591" i="2"/>
  <c r="H590" i="2"/>
  <c r="G590" i="2"/>
  <c r="F590" i="2"/>
  <c r="E590" i="2"/>
  <c r="H589" i="2"/>
  <c r="G589" i="2"/>
  <c r="F589" i="2"/>
  <c r="E589" i="2"/>
  <c r="H588" i="2"/>
  <c r="G588" i="2"/>
  <c r="F588" i="2"/>
  <c r="E588" i="2"/>
  <c r="H587" i="2"/>
  <c r="G587" i="2"/>
  <c r="F587" i="2"/>
  <c r="E587" i="2"/>
  <c r="H585" i="2"/>
  <c r="G585" i="2"/>
  <c r="F585" i="2"/>
  <c r="E585" i="2"/>
  <c r="H584" i="2"/>
  <c r="G584" i="2"/>
  <c r="F584" i="2"/>
  <c r="E584" i="2"/>
  <c r="H583" i="2"/>
  <c r="G583" i="2"/>
  <c r="F583" i="2"/>
  <c r="E583" i="2"/>
  <c r="H582" i="2"/>
  <c r="G582" i="2"/>
  <c r="F582" i="2"/>
  <c r="E582" i="2"/>
  <c r="H581" i="2"/>
  <c r="G581" i="2"/>
  <c r="F581" i="2"/>
  <c r="E581" i="2"/>
  <c r="F580" i="2"/>
  <c r="H579" i="2"/>
  <c r="G579" i="2"/>
  <c r="F579" i="2"/>
  <c r="E579" i="2"/>
  <c r="H578" i="2"/>
  <c r="G578" i="2"/>
  <c r="F578" i="2"/>
  <c r="E578" i="2"/>
  <c r="H577" i="2"/>
  <c r="G577" i="2"/>
  <c r="F577" i="2"/>
  <c r="E577" i="2"/>
  <c r="H576" i="2"/>
  <c r="G576" i="2"/>
  <c r="F576" i="2"/>
  <c r="E576" i="2"/>
  <c r="H575" i="2"/>
  <c r="G575" i="2"/>
  <c r="F575" i="2"/>
  <c r="E575" i="2"/>
  <c r="H572" i="2"/>
  <c r="G572" i="2"/>
  <c r="F572" i="2"/>
  <c r="E572" i="2"/>
  <c r="H571" i="2"/>
  <c r="G571" i="2"/>
  <c r="F571" i="2"/>
  <c r="E571" i="2"/>
  <c r="H570" i="2"/>
  <c r="G570" i="2"/>
  <c r="F570" i="2"/>
  <c r="E570" i="2"/>
  <c r="H569" i="2"/>
  <c r="G569" i="2"/>
  <c r="F569" i="2"/>
  <c r="E569" i="2"/>
  <c r="H568" i="2"/>
  <c r="G568" i="2"/>
  <c r="F568" i="2"/>
  <c r="E568" i="2"/>
  <c r="H566" i="2"/>
  <c r="G566" i="2"/>
  <c r="F566" i="2"/>
  <c r="E566" i="2"/>
  <c r="H565" i="2"/>
  <c r="G565" i="2"/>
  <c r="F565" i="2"/>
  <c r="E565" i="2"/>
  <c r="H564" i="2"/>
  <c r="G564" i="2"/>
  <c r="F564" i="2"/>
  <c r="E564" i="2"/>
  <c r="H563" i="2"/>
  <c r="G563" i="2"/>
  <c r="F563" i="2"/>
  <c r="E563" i="2"/>
  <c r="H562" i="2"/>
  <c r="G562" i="2"/>
  <c r="F562" i="2"/>
  <c r="E562" i="2"/>
  <c r="H558" i="2"/>
  <c r="G558" i="2"/>
  <c r="F558" i="2"/>
  <c r="J558" i="2" s="1"/>
  <c r="H557" i="2"/>
  <c r="G557" i="2"/>
  <c r="F557" i="2"/>
  <c r="H556" i="2"/>
  <c r="G556" i="2"/>
  <c r="F556" i="2"/>
  <c r="H555" i="2"/>
  <c r="G555" i="2"/>
  <c r="F555" i="2"/>
  <c r="H554" i="2"/>
  <c r="G554" i="2"/>
  <c r="F554" i="2"/>
  <c r="J554" i="2" s="1"/>
  <c r="H552" i="2"/>
  <c r="G552" i="2"/>
  <c r="F552" i="2"/>
  <c r="E552" i="2"/>
  <c r="H551" i="2"/>
  <c r="G551" i="2"/>
  <c r="F551" i="2"/>
  <c r="E551" i="2"/>
  <c r="H550" i="2"/>
  <c r="G550" i="2"/>
  <c r="F550" i="2"/>
  <c r="E550" i="2"/>
  <c r="H549" i="2"/>
  <c r="G549" i="2"/>
  <c r="F549" i="2"/>
  <c r="E549" i="2"/>
  <c r="H548" i="2"/>
  <c r="G548" i="2"/>
  <c r="F548" i="2"/>
  <c r="E548" i="2"/>
  <c r="H546" i="2"/>
  <c r="G546" i="2"/>
  <c r="F546" i="2"/>
  <c r="E546" i="2"/>
  <c r="H545" i="2"/>
  <c r="G545" i="2"/>
  <c r="F545" i="2"/>
  <c r="E545" i="2"/>
  <c r="H544" i="2"/>
  <c r="G544" i="2"/>
  <c r="F544" i="2"/>
  <c r="E544" i="2"/>
  <c r="H543" i="2"/>
  <c r="G543" i="2"/>
  <c r="F543" i="2"/>
  <c r="E543" i="2"/>
  <c r="H542" i="2"/>
  <c r="G542" i="2"/>
  <c r="F542" i="2"/>
  <c r="E542" i="2"/>
  <c r="H540" i="2"/>
  <c r="G540" i="2"/>
  <c r="F540" i="2"/>
  <c r="E540" i="2"/>
  <c r="H539" i="2"/>
  <c r="G539" i="2"/>
  <c r="F539" i="2"/>
  <c r="E539" i="2"/>
  <c r="H538" i="2"/>
  <c r="G538" i="2"/>
  <c r="F538" i="2"/>
  <c r="E538" i="2"/>
  <c r="H537" i="2"/>
  <c r="G537" i="2"/>
  <c r="F537" i="2"/>
  <c r="E537" i="2"/>
  <c r="H536" i="2"/>
  <c r="G536" i="2"/>
  <c r="F536" i="2"/>
  <c r="E536" i="2"/>
  <c r="H533" i="2"/>
  <c r="G533" i="2"/>
  <c r="F533" i="2"/>
  <c r="E533" i="2"/>
  <c r="H532" i="2"/>
  <c r="G532" i="2"/>
  <c r="F532" i="2"/>
  <c r="E532" i="2"/>
  <c r="H531" i="2"/>
  <c r="G531" i="2"/>
  <c r="F531" i="2"/>
  <c r="E531" i="2"/>
  <c r="H530" i="2"/>
  <c r="G530" i="2"/>
  <c r="F530" i="2"/>
  <c r="E530" i="2"/>
  <c r="H529" i="2"/>
  <c r="G529" i="2"/>
  <c r="F529" i="2"/>
  <c r="E529" i="2"/>
  <c r="F528" i="2"/>
  <c r="H527" i="2"/>
  <c r="G527" i="2"/>
  <c r="F527" i="2"/>
  <c r="E527" i="2"/>
  <c r="H526" i="2"/>
  <c r="G526" i="2"/>
  <c r="F526" i="2"/>
  <c r="E526" i="2"/>
  <c r="H525" i="2"/>
  <c r="G525" i="2"/>
  <c r="F525" i="2"/>
  <c r="E525" i="2"/>
  <c r="H524" i="2"/>
  <c r="G524" i="2"/>
  <c r="F524" i="2"/>
  <c r="E524" i="2"/>
  <c r="H523" i="2"/>
  <c r="G523" i="2"/>
  <c r="F523" i="2"/>
  <c r="E523" i="2"/>
  <c r="E522" i="2"/>
  <c r="H521" i="2"/>
  <c r="G521" i="2"/>
  <c r="F521" i="2"/>
  <c r="E521" i="2"/>
  <c r="H520" i="2"/>
  <c r="G520" i="2"/>
  <c r="F520" i="2"/>
  <c r="E520" i="2"/>
  <c r="H519" i="2"/>
  <c r="G519" i="2"/>
  <c r="F519" i="2"/>
  <c r="E519" i="2"/>
  <c r="H518" i="2"/>
  <c r="G518" i="2"/>
  <c r="F518" i="2"/>
  <c r="E518" i="2"/>
  <c r="H517" i="2"/>
  <c r="G517" i="2"/>
  <c r="F517" i="2"/>
  <c r="E517" i="2"/>
  <c r="F516" i="2"/>
  <c r="H515" i="2"/>
  <c r="G515" i="2"/>
  <c r="F515" i="2"/>
  <c r="E515" i="2"/>
  <c r="H514" i="2"/>
  <c r="G514" i="2"/>
  <c r="F514" i="2"/>
  <c r="E514" i="2"/>
  <c r="H513" i="2"/>
  <c r="G513" i="2"/>
  <c r="F513" i="2"/>
  <c r="E513" i="2"/>
  <c r="H512" i="2"/>
  <c r="G512" i="2"/>
  <c r="F512" i="2"/>
  <c r="E512" i="2"/>
  <c r="H511" i="2"/>
  <c r="G511" i="2"/>
  <c r="F511" i="2"/>
  <c r="E511" i="2"/>
  <c r="H509" i="2"/>
  <c r="G509" i="2"/>
  <c r="F509" i="2"/>
  <c r="E509" i="2"/>
  <c r="H508" i="2"/>
  <c r="G508" i="2"/>
  <c r="F508" i="2"/>
  <c r="E508" i="2"/>
  <c r="H507" i="2"/>
  <c r="G507" i="2"/>
  <c r="F507" i="2"/>
  <c r="E507" i="2"/>
  <c r="H506" i="2"/>
  <c r="G506" i="2"/>
  <c r="F506" i="2"/>
  <c r="E506" i="2"/>
  <c r="H505" i="2"/>
  <c r="G505" i="2"/>
  <c r="F505" i="2"/>
  <c r="E505" i="2"/>
  <c r="F504" i="2"/>
  <c r="E504" i="2"/>
  <c r="H503" i="2"/>
  <c r="G503" i="2"/>
  <c r="F503" i="2"/>
  <c r="E503" i="2"/>
  <c r="H502" i="2"/>
  <c r="G502" i="2"/>
  <c r="F502" i="2"/>
  <c r="E502" i="2"/>
  <c r="H501" i="2"/>
  <c r="G501" i="2"/>
  <c r="F501" i="2"/>
  <c r="E501" i="2"/>
  <c r="H500" i="2"/>
  <c r="G500" i="2"/>
  <c r="F500" i="2"/>
  <c r="E500" i="2"/>
  <c r="H499" i="2"/>
  <c r="G499" i="2"/>
  <c r="F499" i="2"/>
  <c r="E499" i="2"/>
  <c r="F498" i="2"/>
  <c r="H497" i="2"/>
  <c r="G497" i="2"/>
  <c r="F497" i="2"/>
  <c r="E497" i="2"/>
  <c r="H496" i="2"/>
  <c r="G496" i="2"/>
  <c r="F496" i="2"/>
  <c r="E496" i="2"/>
  <c r="H495" i="2"/>
  <c r="G495" i="2"/>
  <c r="F495" i="2"/>
  <c r="E495" i="2"/>
  <c r="H494" i="2"/>
  <c r="G494" i="2"/>
  <c r="F494" i="2"/>
  <c r="E494" i="2"/>
  <c r="H493" i="2"/>
  <c r="G493" i="2"/>
  <c r="F493" i="2"/>
  <c r="E493" i="2"/>
  <c r="H491" i="2"/>
  <c r="G491" i="2"/>
  <c r="F491" i="2"/>
  <c r="E491" i="2"/>
  <c r="H490" i="2"/>
  <c r="G490" i="2"/>
  <c r="F490" i="2"/>
  <c r="E490" i="2"/>
  <c r="H489" i="2"/>
  <c r="G489" i="2"/>
  <c r="F489" i="2"/>
  <c r="E489" i="2"/>
  <c r="H488" i="2"/>
  <c r="G488" i="2"/>
  <c r="F488" i="2"/>
  <c r="E488" i="2"/>
  <c r="H487" i="2"/>
  <c r="G487" i="2"/>
  <c r="F487" i="2"/>
  <c r="E487" i="2"/>
  <c r="G486" i="2"/>
  <c r="H485" i="2"/>
  <c r="G485" i="2"/>
  <c r="F485" i="2"/>
  <c r="E485" i="2"/>
  <c r="H484" i="2"/>
  <c r="G484" i="2"/>
  <c r="F484" i="2"/>
  <c r="E484" i="2"/>
  <c r="H483" i="2"/>
  <c r="G483" i="2"/>
  <c r="F483" i="2"/>
  <c r="E483" i="2"/>
  <c r="H482" i="2"/>
  <c r="G482" i="2"/>
  <c r="F482" i="2"/>
  <c r="E482" i="2"/>
  <c r="H481" i="2"/>
  <c r="G481" i="2"/>
  <c r="F481" i="2"/>
  <c r="E481" i="2"/>
  <c r="G480" i="2"/>
  <c r="H479" i="2"/>
  <c r="G479" i="2"/>
  <c r="F479" i="2"/>
  <c r="E479" i="2"/>
  <c r="H478" i="2"/>
  <c r="G478" i="2"/>
  <c r="F478" i="2"/>
  <c r="E478" i="2"/>
  <c r="H477" i="2"/>
  <c r="G477" i="2"/>
  <c r="F477" i="2"/>
  <c r="E477" i="2"/>
  <c r="H476" i="2"/>
  <c r="G476" i="2"/>
  <c r="F476" i="2"/>
  <c r="E476" i="2"/>
  <c r="H475" i="2"/>
  <c r="G475" i="2"/>
  <c r="F475" i="2"/>
  <c r="E475" i="2"/>
  <c r="G474" i="2"/>
  <c r="H473" i="2"/>
  <c r="G473" i="2"/>
  <c r="F473" i="2"/>
  <c r="E473" i="2"/>
  <c r="H472" i="2"/>
  <c r="G472" i="2"/>
  <c r="F472" i="2"/>
  <c r="E472" i="2"/>
  <c r="H471" i="2"/>
  <c r="G471" i="2"/>
  <c r="F471" i="2"/>
  <c r="E471" i="2"/>
  <c r="H470" i="2"/>
  <c r="G470" i="2"/>
  <c r="F470" i="2"/>
  <c r="E470" i="2"/>
  <c r="H469" i="2"/>
  <c r="G469" i="2"/>
  <c r="F469" i="2"/>
  <c r="E469" i="2"/>
  <c r="H467" i="2"/>
  <c r="G467" i="2"/>
  <c r="F467" i="2"/>
  <c r="E467" i="2"/>
  <c r="H466" i="2"/>
  <c r="G466" i="2"/>
  <c r="F466" i="2"/>
  <c r="E466" i="2"/>
  <c r="H465" i="2"/>
  <c r="G465" i="2"/>
  <c r="F465" i="2"/>
  <c r="E465" i="2"/>
  <c r="H464" i="2"/>
  <c r="G464" i="2"/>
  <c r="F464" i="2"/>
  <c r="E464" i="2"/>
  <c r="H463" i="2"/>
  <c r="G463" i="2"/>
  <c r="F463" i="2"/>
  <c r="E463" i="2"/>
  <c r="H461" i="2"/>
  <c r="G461" i="2"/>
  <c r="F461" i="2"/>
  <c r="E461" i="2"/>
  <c r="H460" i="2"/>
  <c r="G460" i="2"/>
  <c r="F460" i="2"/>
  <c r="E460" i="2"/>
  <c r="H459" i="2"/>
  <c r="G459" i="2"/>
  <c r="F459" i="2"/>
  <c r="E459" i="2"/>
  <c r="H458" i="2"/>
  <c r="G458" i="2"/>
  <c r="F458" i="2"/>
  <c r="E458" i="2"/>
  <c r="H457" i="2"/>
  <c r="G457" i="2"/>
  <c r="F457" i="2"/>
  <c r="E457" i="2"/>
  <c r="H455" i="2"/>
  <c r="G455" i="2"/>
  <c r="F455" i="2"/>
  <c r="E455" i="2"/>
  <c r="H454" i="2"/>
  <c r="G454" i="2"/>
  <c r="F454" i="2"/>
  <c r="E454" i="2"/>
  <c r="H453" i="2"/>
  <c r="G453" i="2"/>
  <c r="F453" i="2"/>
  <c r="E453" i="2"/>
  <c r="H452" i="2"/>
  <c r="G452" i="2"/>
  <c r="F452" i="2"/>
  <c r="E452" i="2"/>
  <c r="H451" i="2"/>
  <c r="G451" i="2"/>
  <c r="F451" i="2"/>
  <c r="E451" i="2"/>
  <c r="H449" i="2"/>
  <c r="G449" i="2"/>
  <c r="F449" i="2"/>
  <c r="E449" i="2"/>
  <c r="H448" i="2"/>
  <c r="G448" i="2"/>
  <c r="F448" i="2"/>
  <c r="E448" i="2"/>
  <c r="H447" i="2"/>
  <c r="G447" i="2"/>
  <c r="F447" i="2"/>
  <c r="E447" i="2"/>
  <c r="H446" i="2"/>
  <c r="G446" i="2"/>
  <c r="F446" i="2"/>
  <c r="E446" i="2"/>
  <c r="H445" i="2"/>
  <c r="G445" i="2"/>
  <c r="F445" i="2"/>
  <c r="E445" i="2"/>
  <c r="H443" i="2"/>
  <c r="G443" i="2"/>
  <c r="F443" i="2"/>
  <c r="E443" i="2"/>
  <c r="H442" i="2"/>
  <c r="G442" i="2"/>
  <c r="F442" i="2"/>
  <c r="E442" i="2"/>
  <c r="H441" i="2"/>
  <c r="G441" i="2"/>
  <c r="F441" i="2"/>
  <c r="E441" i="2"/>
  <c r="H440" i="2"/>
  <c r="G440" i="2"/>
  <c r="F440" i="2"/>
  <c r="E440" i="2"/>
  <c r="H439" i="2"/>
  <c r="G439" i="2"/>
  <c r="F439" i="2"/>
  <c r="E439" i="2"/>
  <c r="F444" i="2"/>
  <c r="H437" i="2"/>
  <c r="G437" i="2"/>
  <c r="F437" i="2"/>
  <c r="E437" i="2"/>
  <c r="H436" i="2"/>
  <c r="G436" i="2"/>
  <c r="F436" i="2"/>
  <c r="E436" i="2"/>
  <c r="H435" i="2"/>
  <c r="G435" i="2"/>
  <c r="F435" i="2"/>
  <c r="E435" i="2"/>
  <c r="H434" i="2"/>
  <c r="G434" i="2"/>
  <c r="F434" i="2"/>
  <c r="E434" i="2"/>
  <c r="H433" i="2"/>
  <c r="G433" i="2"/>
  <c r="F433" i="2"/>
  <c r="E433" i="2"/>
  <c r="H431" i="2"/>
  <c r="G431" i="2"/>
  <c r="F431" i="2"/>
  <c r="E431" i="2"/>
  <c r="H430" i="2"/>
  <c r="G430" i="2"/>
  <c r="F430" i="2"/>
  <c r="E430" i="2"/>
  <c r="H429" i="2"/>
  <c r="G429" i="2"/>
  <c r="F429" i="2"/>
  <c r="E429" i="2"/>
  <c r="H428" i="2"/>
  <c r="G428" i="2"/>
  <c r="F428" i="2"/>
  <c r="E428" i="2"/>
  <c r="H427" i="2"/>
  <c r="G427" i="2"/>
  <c r="F427" i="2"/>
  <c r="E427" i="2"/>
  <c r="F426" i="2"/>
  <c r="H425" i="2"/>
  <c r="G425" i="2"/>
  <c r="F425" i="2"/>
  <c r="E425" i="2"/>
  <c r="H424" i="2"/>
  <c r="G424" i="2"/>
  <c r="F424" i="2"/>
  <c r="E424" i="2"/>
  <c r="H423" i="2"/>
  <c r="G423" i="2"/>
  <c r="F423" i="2"/>
  <c r="E423" i="2"/>
  <c r="H422" i="2"/>
  <c r="G422" i="2"/>
  <c r="F422" i="2"/>
  <c r="E422" i="2"/>
  <c r="H421" i="2"/>
  <c r="G421" i="2"/>
  <c r="F421" i="2"/>
  <c r="E421" i="2"/>
  <c r="G420" i="2"/>
  <c r="H419" i="2"/>
  <c r="G419" i="2"/>
  <c r="F419" i="2"/>
  <c r="E419" i="2"/>
  <c r="H418" i="2"/>
  <c r="G418" i="2"/>
  <c r="F418" i="2"/>
  <c r="E418" i="2"/>
  <c r="H417" i="2"/>
  <c r="G417" i="2"/>
  <c r="F417" i="2"/>
  <c r="E417" i="2"/>
  <c r="H416" i="2"/>
  <c r="G416" i="2"/>
  <c r="F416" i="2"/>
  <c r="E416" i="2"/>
  <c r="H415" i="2"/>
  <c r="G415" i="2"/>
  <c r="F415" i="2"/>
  <c r="E415" i="2"/>
  <c r="F414" i="2"/>
  <c r="H413" i="2"/>
  <c r="G413" i="2"/>
  <c r="F413" i="2"/>
  <c r="E413" i="2"/>
  <c r="H412" i="2"/>
  <c r="G412" i="2"/>
  <c r="F412" i="2"/>
  <c r="E412" i="2"/>
  <c r="H411" i="2"/>
  <c r="G411" i="2"/>
  <c r="F411" i="2"/>
  <c r="E411" i="2"/>
  <c r="H410" i="2"/>
  <c r="G410" i="2"/>
  <c r="F410" i="2"/>
  <c r="E410" i="2"/>
  <c r="H409" i="2"/>
  <c r="G409" i="2"/>
  <c r="F409" i="2"/>
  <c r="E409" i="2"/>
  <c r="G408" i="2"/>
  <c r="H407" i="2"/>
  <c r="G407" i="2"/>
  <c r="F407" i="2"/>
  <c r="E407" i="2"/>
  <c r="H406" i="2"/>
  <c r="G406" i="2"/>
  <c r="F406" i="2"/>
  <c r="E406" i="2"/>
  <c r="H405" i="2"/>
  <c r="G405" i="2"/>
  <c r="F405" i="2"/>
  <c r="E405" i="2"/>
  <c r="H404" i="2"/>
  <c r="G404" i="2"/>
  <c r="F404" i="2"/>
  <c r="E404" i="2"/>
  <c r="H403" i="2"/>
  <c r="G403" i="2"/>
  <c r="F403" i="2"/>
  <c r="E403" i="2"/>
  <c r="G402" i="2"/>
  <c r="F402" i="2"/>
  <c r="H401" i="2"/>
  <c r="G401" i="2"/>
  <c r="F401" i="2"/>
  <c r="E401" i="2"/>
  <c r="H400" i="2"/>
  <c r="G400" i="2"/>
  <c r="F400" i="2"/>
  <c r="E400" i="2"/>
  <c r="H399" i="2"/>
  <c r="G399" i="2"/>
  <c r="F399" i="2"/>
  <c r="E399" i="2"/>
  <c r="H398" i="2"/>
  <c r="G398" i="2"/>
  <c r="F398" i="2"/>
  <c r="E398" i="2"/>
  <c r="H397" i="2"/>
  <c r="G397" i="2"/>
  <c r="F397" i="2"/>
  <c r="E397" i="2"/>
  <c r="H395" i="2"/>
  <c r="G395" i="2"/>
  <c r="F395" i="2"/>
  <c r="E395" i="2"/>
  <c r="H394" i="2"/>
  <c r="G394" i="2"/>
  <c r="F394" i="2"/>
  <c r="E394" i="2"/>
  <c r="H393" i="2"/>
  <c r="G393" i="2"/>
  <c r="F393" i="2"/>
  <c r="E393" i="2"/>
  <c r="H392" i="2"/>
  <c r="G392" i="2"/>
  <c r="F392" i="2"/>
  <c r="E392" i="2"/>
  <c r="H391" i="2"/>
  <c r="G391" i="2"/>
  <c r="F391" i="2"/>
  <c r="E391" i="2"/>
  <c r="G390" i="2"/>
  <c r="H389" i="2"/>
  <c r="G389" i="2"/>
  <c r="F389" i="2"/>
  <c r="E389" i="2"/>
  <c r="H388" i="2"/>
  <c r="G388" i="2"/>
  <c r="F388" i="2"/>
  <c r="E388" i="2"/>
  <c r="H387" i="2"/>
  <c r="G387" i="2"/>
  <c r="F387" i="2"/>
  <c r="E387" i="2"/>
  <c r="H386" i="2"/>
  <c r="G386" i="2"/>
  <c r="F386" i="2"/>
  <c r="E386" i="2"/>
  <c r="H385" i="2"/>
  <c r="G385" i="2"/>
  <c r="F385" i="2"/>
  <c r="E385" i="2"/>
  <c r="G384" i="2"/>
  <c r="H382" i="2"/>
  <c r="G382" i="2"/>
  <c r="F382" i="2"/>
  <c r="H381" i="2"/>
  <c r="G381" i="2"/>
  <c r="F381" i="2"/>
  <c r="H380" i="2"/>
  <c r="G380" i="2"/>
  <c r="F380" i="2"/>
  <c r="H379" i="2"/>
  <c r="G379" i="2"/>
  <c r="F379" i="2"/>
  <c r="H378" i="2"/>
  <c r="G378" i="2"/>
  <c r="F378" i="2"/>
  <c r="H376" i="2"/>
  <c r="G376" i="2"/>
  <c r="F376" i="2"/>
  <c r="E376" i="2"/>
  <c r="H375" i="2"/>
  <c r="G375" i="2"/>
  <c r="F375" i="2"/>
  <c r="E375" i="2"/>
  <c r="H374" i="2"/>
  <c r="G374" i="2"/>
  <c r="F374" i="2"/>
  <c r="E374" i="2"/>
  <c r="H373" i="2"/>
  <c r="G373" i="2"/>
  <c r="F373" i="2"/>
  <c r="E373" i="2"/>
  <c r="H372" i="2"/>
  <c r="G372" i="2"/>
  <c r="F372" i="2"/>
  <c r="E372" i="2"/>
  <c r="H370" i="2"/>
  <c r="G370" i="2"/>
  <c r="F370" i="2"/>
  <c r="E370" i="2"/>
  <c r="H369" i="2"/>
  <c r="G369" i="2"/>
  <c r="F369" i="2"/>
  <c r="E369" i="2"/>
  <c r="H368" i="2"/>
  <c r="G368" i="2"/>
  <c r="F368" i="2"/>
  <c r="E368" i="2"/>
  <c r="H367" i="2"/>
  <c r="G367" i="2"/>
  <c r="F367" i="2"/>
  <c r="E367" i="2"/>
  <c r="H366" i="2"/>
  <c r="G366" i="2"/>
  <c r="F366" i="2"/>
  <c r="E366" i="2"/>
  <c r="H364" i="2"/>
  <c r="G364" i="2"/>
  <c r="F364" i="2"/>
  <c r="E364" i="2"/>
  <c r="H363" i="2"/>
  <c r="G363" i="2"/>
  <c r="F363" i="2"/>
  <c r="E363" i="2"/>
  <c r="H362" i="2"/>
  <c r="G362" i="2"/>
  <c r="F362" i="2"/>
  <c r="E362" i="2"/>
  <c r="H361" i="2"/>
  <c r="G361" i="2"/>
  <c r="F361" i="2"/>
  <c r="E361" i="2"/>
  <c r="H360" i="2"/>
  <c r="G360" i="2"/>
  <c r="F360" i="2"/>
  <c r="E360" i="2"/>
  <c r="H358" i="2"/>
  <c r="G358" i="2"/>
  <c r="F358" i="2"/>
  <c r="E358" i="2"/>
  <c r="H357" i="2"/>
  <c r="G357" i="2"/>
  <c r="F357" i="2"/>
  <c r="E357" i="2"/>
  <c r="H356" i="2"/>
  <c r="G356" i="2"/>
  <c r="F356" i="2"/>
  <c r="E356" i="2"/>
  <c r="H355" i="2"/>
  <c r="G355" i="2"/>
  <c r="F355" i="2"/>
  <c r="E355" i="2"/>
  <c r="H354" i="2"/>
  <c r="G354" i="2"/>
  <c r="F354" i="2"/>
  <c r="E354" i="2"/>
  <c r="F353" i="2"/>
  <c r="H346" i="2"/>
  <c r="G346" i="2"/>
  <c r="F346" i="2"/>
  <c r="E346" i="2"/>
  <c r="H345" i="2"/>
  <c r="G345" i="2"/>
  <c r="F345" i="2"/>
  <c r="E345" i="2"/>
  <c r="H344" i="2"/>
  <c r="G344" i="2"/>
  <c r="F344" i="2"/>
  <c r="E344" i="2"/>
  <c r="H343" i="2"/>
  <c r="G343" i="2"/>
  <c r="F343" i="2"/>
  <c r="E343" i="2"/>
  <c r="H342" i="2"/>
  <c r="G342" i="2"/>
  <c r="F342" i="2"/>
  <c r="E342" i="2"/>
  <c r="H340" i="2"/>
  <c r="G340" i="2"/>
  <c r="F340" i="2"/>
  <c r="E340" i="2"/>
  <c r="H339" i="2"/>
  <c r="G339" i="2"/>
  <c r="F339" i="2"/>
  <c r="E339" i="2"/>
  <c r="H338" i="2"/>
  <c r="G338" i="2"/>
  <c r="F338" i="2"/>
  <c r="E338" i="2"/>
  <c r="H337" i="2"/>
  <c r="G337" i="2"/>
  <c r="F337" i="2"/>
  <c r="E337" i="2"/>
  <c r="H336" i="2"/>
  <c r="G336" i="2"/>
  <c r="F336" i="2"/>
  <c r="E336" i="2"/>
  <c r="F335" i="2"/>
  <c r="H334" i="2"/>
  <c r="G334" i="2"/>
  <c r="F334" i="2"/>
  <c r="E334" i="2"/>
  <c r="H333" i="2"/>
  <c r="G333" i="2"/>
  <c r="F333" i="2"/>
  <c r="E333" i="2"/>
  <c r="H332" i="2"/>
  <c r="G332" i="2"/>
  <c r="F332" i="2"/>
  <c r="E332" i="2"/>
  <c r="H331" i="2"/>
  <c r="G331" i="2"/>
  <c r="F331" i="2"/>
  <c r="E331" i="2"/>
  <c r="H330" i="2"/>
  <c r="G330" i="2"/>
  <c r="F330" i="2"/>
  <c r="E330" i="2"/>
  <c r="F329" i="2"/>
  <c r="H328" i="2"/>
  <c r="G328" i="2"/>
  <c r="F328" i="2"/>
  <c r="E328" i="2"/>
  <c r="H327" i="2"/>
  <c r="G327" i="2"/>
  <c r="F327" i="2"/>
  <c r="E327" i="2"/>
  <c r="H326" i="2"/>
  <c r="G326" i="2"/>
  <c r="F326" i="2"/>
  <c r="E326" i="2"/>
  <c r="H325" i="2"/>
  <c r="G325" i="2"/>
  <c r="F325" i="2"/>
  <c r="E325" i="2"/>
  <c r="H324" i="2"/>
  <c r="G324" i="2"/>
  <c r="F324" i="2"/>
  <c r="E324" i="2"/>
  <c r="H322" i="2"/>
  <c r="G322" i="2"/>
  <c r="F322" i="2"/>
  <c r="E322" i="2"/>
  <c r="H321" i="2"/>
  <c r="G321" i="2"/>
  <c r="F321" i="2"/>
  <c r="E321" i="2"/>
  <c r="H320" i="2"/>
  <c r="G320" i="2"/>
  <c r="F320" i="2"/>
  <c r="E320" i="2"/>
  <c r="H319" i="2"/>
  <c r="G319" i="2"/>
  <c r="F319" i="2"/>
  <c r="E319" i="2"/>
  <c r="H318" i="2"/>
  <c r="G318" i="2"/>
  <c r="F318" i="2"/>
  <c r="E318" i="2"/>
  <c r="F317" i="2"/>
  <c r="H316" i="2"/>
  <c r="G316" i="2"/>
  <c r="F316" i="2"/>
  <c r="E316" i="2"/>
  <c r="H315" i="2"/>
  <c r="G315" i="2"/>
  <c r="F315" i="2"/>
  <c r="E315" i="2"/>
  <c r="H314" i="2"/>
  <c r="G314" i="2"/>
  <c r="F314" i="2"/>
  <c r="E314" i="2"/>
  <c r="H313" i="2"/>
  <c r="G313" i="2"/>
  <c r="F313" i="2"/>
  <c r="E313" i="2"/>
  <c r="H312" i="2"/>
  <c r="G312" i="2"/>
  <c r="F312" i="2"/>
  <c r="E312" i="2"/>
  <c r="F311" i="2"/>
  <c r="H310" i="2"/>
  <c r="G310" i="2"/>
  <c r="F310" i="2"/>
  <c r="E310" i="2"/>
  <c r="H309" i="2"/>
  <c r="G309" i="2"/>
  <c r="F309" i="2"/>
  <c r="E309" i="2"/>
  <c r="H308" i="2"/>
  <c r="G308" i="2"/>
  <c r="F308" i="2"/>
  <c r="E308" i="2"/>
  <c r="H307" i="2"/>
  <c r="G307" i="2"/>
  <c r="F307" i="2"/>
  <c r="E307" i="2"/>
  <c r="H306" i="2"/>
  <c r="G306" i="2"/>
  <c r="F306" i="2"/>
  <c r="E306" i="2"/>
  <c r="G305" i="2"/>
  <c r="F305" i="2"/>
  <c r="H304" i="2"/>
  <c r="G304" i="2"/>
  <c r="F304" i="2"/>
  <c r="E304" i="2"/>
  <c r="H303" i="2"/>
  <c r="G303" i="2"/>
  <c r="F303" i="2"/>
  <c r="E303" i="2"/>
  <c r="H302" i="2"/>
  <c r="G302" i="2"/>
  <c r="F302" i="2"/>
  <c r="E302" i="2"/>
  <c r="H301" i="2"/>
  <c r="G301" i="2"/>
  <c r="F301" i="2"/>
  <c r="E301" i="2"/>
  <c r="H300" i="2"/>
  <c r="G300" i="2"/>
  <c r="F300" i="2"/>
  <c r="E300" i="2"/>
  <c r="G299" i="2"/>
  <c r="F299" i="2"/>
  <c r="H298" i="2"/>
  <c r="G298" i="2"/>
  <c r="F298" i="2"/>
  <c r="E298" i="2"/>
  <c r="H297" i="2"/>
  <c r="G297" i="2"/>
  <c r="F297" i="2"/>
  <c r="E297" i="2"/>
  <c r="H296" i="2"/>
  <c r="G296" i="2"/>
  <c r="F296" i="2"/>
  <c r="E296" i="2"/>
  <c r="H295" i="2"/>
  <c r="G295" i="2"/>
  <c r="F295" i="2"/>
  <c r="E295" i="2"/>
  <c r="H294" i="2"/>
  <c r="G294" i="2"/>
  <c r="F294" i="2"/>
  <c r="E294" i="2"/>
  <c r="G146" i="2"/>
  <c r="F146" i="2"/>
  <c r="H292" i="2"/>
  <c r="G292" i="2"/>
  <c r="F292" i="2"/>
  <c r="E292" i="2"/>
  <c r="H291" i="2"/>
  <c r="G291" i="2"/>
  <c r="F291" i="2"/>
  <c r="E291" i="2"/>
  <c r="H290" i="2"/>
  <c r="G290" i="2"/>
  <c r="F290" i="2"/>
  <c r="E290" i="2"/>
  <c r="H289" i="2"/>
  <c r="G289" i="2"/>
  <c r="F289" i="2"/>
  <c r="E289" i="2"/>
  <c r="H288" i="2"/>
  <c r="G288" i="2"/>
  <c r="F288" i="2"/>
  <c r="E288" i="2"/>
  <c r="H286" i="2"/>
  <c r="G286" i="2"/>
  <c r="F286" i="2"/>
  <c r="E286" i="2"/>
  <c r="H285" i="2"/>
  <c r="G285" i="2"/>
  <c r="F285" i="2"/>
  <c r="E285" i="2"/>
  <c r="H284" i="2"/>
  <c r="G284" i="2"/>
  <c r="F284" i="2"/>
  <c r="E284" i="2"/>
  <c r="H283" i="2"/>
  <c r="G283" i="2"/>
  <c r="F283" i="2"/>
  <c r="E283" i="2"/>
  <c r="H282" i="2"/>
  <c r="G282" i="2"/>
  <c r="F282" i="2"/>
  <c r="E282" i="2"/>
  <c r="F287" i="2"/>
  <c r="H280" i="2"/>
  <c r="G280" i="2"/>
  <c r="F280" i="2"/>
  <c r="E280" i="2"/>
  <c r="H279" i="2"/>
  <c r="G279" i="2"/>
  <c r="F279" i="2"/>
  <c r="E279" i="2"/>
  <c r="H278" i="2"/>
  <c r="G278" i="2"/>
  <c r="F278" i="2"/>
  <c r="E278" i="2"/>
  <c r="H277" i="2"/>
  <c r="G277" i="2"/>
  <c r="F277" i="2"/>
  <c r="E277" i="2"/>
  <c r="H276" i="2"/>
  <c r="G276" i="2"/>
  <c r="F276" i="2"/>
  <c r="E276" i="2"/>
  <c r="F281" i="2"/>
  <c r="H274" i="2"/>
  <c r="G274" i="2"/>
  <c r="F274" i="2"/>
  <c r="E274" i="2"/>
  <c r="H273" i="2"/>
  <c r="G273" i="2"/>
  <c r="F273" i="2"/>
  <c r="E273" i="2"/>
  <c r="H272" i="2"/>
  <c r="G272" i="2"/>
  <c r="F272" i="2"/>
  <c r="E272" i="2"/>
  <c r="H271" i="2"/>
  <c r="G271" i="2"/>
  <c r="F271" i="2"/>
  <c r="E271" i="2"/>
  <c r="H270" i="2"/>
  <c r="G270" i="2"/>
  <c r="F270" i="2"/>
  <c r="E270" i="2"/>
  <c r="F269" i="2"/>
  <c r="H268" i="2"/>
  <c r="G268" i="2"/>
  <c r="F268" i="2"/>
  <c r="E268" i="2"/>
  <c r="H267" i="2"/>
  <c r="G267" i="2"/>
  <c r="F267" i="2"/>
  <c r="E267" i="2"/>
  <c r="H266" i="2"/>
  <c r="G266" i="2"/>
  <c r="F266" i="2"/>
  <c r="E266" i="2"/>
  <c r="H265" i="2"/>
  <c r="G265" i="2"/>
  <c r="F265" i="2"/>
  <c r="E265" i="2"/>
  <c r="H264" i="2"/>
  <c r="G264" i="2"/>
  <c r="F264" i="2"/>
  <c r="E264" i="2"/>
  <c r="F263" i="2"/>
  <c r="H261" i="2"/>
  <c r="G261" i="2"/>
  <c r="F261" i="2"/>
  <c r="E261" i="2"/>
  <c r="H260" i="2"/>
  <c r="G260" i="2"/>
  <c r="F260" i="2"/>
  <c r="E260" i="2"/>
  <c r="H259" i="2"/>
  <c r="G259" i="2"/>
  <c r="F259" i="2"/>
  <c r="E259" i="2"/>
  <c r="H258" i="2"/>
  <c r="G258" i="2"/>
  <c r="F258" i="2"/>
  <c r="E258" i="2"/>
  <c r="H257" i="2"/>
  <c r="G257" i="2"/>
  <c r="F257" i="2"/>
  <c r="E257" i="2"/>
  <c r="H255" i="2"/>
  <c r="G255" i="2"/>
  <c r="F255" i="2"/>
  <c r="E255" i="2"/>
  <c r="H254" i="2"/>
  <c r="G254" i="2"/>
  <c r="F254" i="2"/>
  <c r="E254" i="2"/>
  <c r="H253" i="2"/>
  <c r="G253" i="2"/>
  <c r="F253" i="2"/>
  <c r="E253" i="2"/>
  <c r="H252" i="2"/>
  <c r="G252" i="2"/>
  <c r="F252" i="2"/>
  <c r="E252" i="2"/>
  <c r="H251" i="2"/>
  <c r="G251" i="2"/>
  <c r="F251" i="2"/>
  <c r="E251" i="2"/>
  <c r="F256" i="2"/>
  <c r="E256" i="2"/>
  <c r="H249" i="2"/>
  <c r="G249" i="2"/>
  <c r="F249" i="2"/>
  <c r="E249" i="2"/>
  <c r="H248" i="2"/>
  <c r="G248" i="2"/>
  <c r="F248" i="2"/>
  <c r="E248" i="2"/>
  <c r="H247" i="2"/>
  <c r="G247" i="2"/>
  <c r="F247" i="2"/>
  <c r="E247" i="2"/>
  <c r="H246" i="2"/>
  <c r="G246" i="2"/>
  <c r="F246" i="2"/>
  <c r="E246" i="2"/>
  <c r="H245" i="2"/>
  <c r="G245" i="2"/>
  <c r="F245" i="2"/>
  <c r="E245" i="2"/>
  <c r="F250" i="2"/>
  <c r="H243" i="2"/>
  <c r="G243" i="2"/>
  <c r="F243" i="2"/>
  <c r="E243" i="2"/>
  <c r="H242" i="2"/>
  <c r="G242" i="2"/>
  <c r="F242" i="2"/>
  <c r="E242" i="2"/>
  <c r="H241" i="2"/>
  <c r="G241" i="2"/>
  <c r="F241" i="2"/>
  <c r="E241" i="2"/>
  <c r="H240" i="2"/>
  <c r="G240" i="2"/>
  <c r="F240" i="2"/>
  <c r="E240" i="2"/>
  <c r="H239" i="2"/>
  <c r="G239" i="2"/>
  <c r="F239" i="2"/>
  <c r="E239" i="2"/>
  <c r="H237" i="2"/>
  <c r="G237" i="2"/>
  <c r="F237" i="2"/>
  <c r="E237" i="2"/>
  <c r="H236" i="2"/>
  <c r="G236" i="2"/>
  <c r="F236" i="2"/>
  <c r="E236" i="2"/>
  <c r="H235" i="2"/>
  <c r="G235" i="2"/>
  <c r="F235" i="2"/>
  <c r="E235" i="2"/>
  <c r="H234" i="2"/>
  <c r="G234" i="2"/>
  <c r="F234" i="2"/>
  <c r="E234" i="2"/>
  <c r="H233" i="2"/>
  <c r="G233" i="2"/>
  <c r="F233" i="2"/>
  <c r="E233" i="2"/>
  <c r="F238" i="2"/>
  <c r="H231" i="2"/>
  <c r="G231" i="2"/>
  <c r="F231" i="2"/>
  <c r="E231" i="2"/>
  <c r="H230" i="2"/>
  <c r="G230" i="2"/>
  <c r="F230" i="2"/>
  <c r="E230" i="2"/>
  <c r="H229" i="2"/>
  <c r="G229" i="2"/>
  <c r="F229" i="2"/>
  <c r="E229" i="2"/>
  <c r="H228" i="2"/>
  <c r="G228" i="2"/>
  <c r="F228" i="2"/>
  <c r="E228" i="2"/>
  <c r="H227" i="2"/>
  <c r="G227" i="2"/>
  <c r="F227" i="2"/>
  <c r="E227" i="2"/>
  <c r="F232" i="2"/>
  <c r="H225" i="2"/>
  <c r="G225" i="2"/>
  <c r="F225" i="2"/>
  <c r="E225" i="2"/>
  <c r="H224" i="2"/>
  <c r="G224" i="2"/>
  <c r="F224" i="2"/>
  <c r="E224" i="2"/>
  <c r="H223" i="2"/>
  <c r="G223" i="2"/>
  <c r="F223" i="2"/>
  <c r="E223" i="2"/>
  <c r="H222" i="2"/>
  <c r="G222" i="2"/>
  <c r="F222" i="2"/>
  <c r="E222" i="2"/>
  <c r="H221" i="2"/>
  <c r="G221" i="2"/>
  <c r="F221" i="2"/>
  <c r="E221" i="2"/>
  <c r="F226" i="2"/>
  <c r="H219" i="2"/>
  <c r="G219" i="2"/>
  <c r="F219" i="2"/>
  <c r="E219" i="2"/>
  <c r="H218" i="2"/>
  <c r="G218" i="2"/>
  <c r="F218" i="2"/>
  <c r="E218" i="2"/>
  <c r="H217" i="2"/>
  <c r="G217" i="2"/>
  <c r="F217" i="2"/>
  <c r="E217" i="2"/>
  <c r="H216" i="2"/>
  <c r="G216" i="2"/>
  <c r="F216" i="2"/>
  <c r="E216" i="2"/>
  <c r="H215" i="2"/>
  <c r="G215" i="2"/>
  <c r="F215" i="2"/>
  <c r="E215" i="2"/>
  <c r="H213" i="2"/>
  <c r="G213" i="2"/>
  <c r="F213" i="2"/>
  <c r="E213" i="2"/>
  <c r="H212" i="2"/>
  <c r="G212" i="2"/>
  <c r="F212" i="2"/>
  <c r="E212" i="2"/>
  <c r="H211" i="2"/>
  <c r="G211" i="2"/>
  <c r="F211" i="2"/>
  <c r="E211" i="2"/>
  <c r="H210" i="2"/>
  <c r="G210" i="2"/>
  <c r="F210" i="2"/>
  <c r="E210" i="2"/>
  <c r="H209" i="2"/>
  <c r="G209" i="2"/>
  <c r="F209" i="2"/>
  <c r="E209" i="2"/>
  <c r="G214" i="2"/>
  <c r="H207" i="2"/>
  <c r="G207" i="2"/>
  <c r="F207" i="2"/>
  <c r="E207" i="2"/>
  <c r="H206" i="2"/>
  <c r="G206" i="2"/>
  <c r="F206" i="2"/>
  <c r="E206" i="2"/>
  <c r="H205" i="2"/>
  <c r="G205" i="2"/>
  <c r="F205" i="2"/>
  <c r="E205" i="2"/>
  <c r="H204" i="2"/>
  <c r="G204" i="2"/>
  <c r="F204" i="2"/>
  <c r="E204" i="2"/>
  <c r="H203" i="2"/>
  <c r="G203" i="2"/>
  <c r="F203" i="2"/>
  <c r="E203" i="2"/>
  <c r="F208" i="2"/>
  <c r="H201" i="2"/>
  <c r="G201" i="2"/>
  <c r="F201" i="2"/>
  <c r="E201" i="2"/>
  <c r="H200" i="2"/>
  <c r="G200" i="2"/>
  <c r="F200" i="2"/>
  <c r="E200" i="2"/>
  <c r="H199" i="2"/>
  <c r="G199" i="2"/>
  <c r="F199" i="2"/>
  <c r="E199" i="2"/>
  <c r="H198" i="2"/>
  <c r="G198" i="2"/>
  <c r="F198" i="2"/>
  <c r="E198" i="2"/>
  <c r="H197" i="2"/>
  <c r="G197" i="2"/>
  <c r="F197" i="2"/>
  <c r="E197" i="2"/>
  <c r="H195" i="2"/>
  <c r="G195" i="2"/>
  <c r="F195" i="2"/>
  <c r="E195" i="2"/>
  <c r="H194" i="2"/>
  <c r="G194" i="2"/>
  <c r="F194" i="2"/>
  <c r="E194" i="2"/>
  <c r="H193" i="2"/>
  <c r="G193" i="2"/>
  <c r="F193" i="2"/>
  <c r="E193" i="2"/>
  <c r="H192" i="2"/>
  <c r="G192" i="2"/>
  <c r="F192" i="2"/>
  <c r="E192" i="2"/>
  <c r="H191" i="2"/>
  <c r="G191" i="2"/>
  <c r="F191" i="2"/>
  <c r="E191" i="2"/>
  <c r="G196" i="2"/>
  <c r="H189" i="2"/>
  <c r="G189" i="2"/>
  <c r="F189" i="2"/>
  <c r="E189" i="2"/>
  <c r="H188" i="2"/>
  <c r="G188" i="2"/>
  <c r="F188" i="2"/>
  <c r="E188" i="2"/>
  <c r="H187" i="2"/>
  <c r="G187" i="2"/>
  <c r="F187" i="2"/>
  <c r="E187" i="2"/>
  <c r="H186" i="2"/>
  <c r="G186" i="2"/>
  <c r="F186" i="2"/>
  <c r="E186" i="2"/>
  <c r="H185" i="2"/>
  <c r="G185" i="2"/>
  <c r="F185" i="2"/>
  <c r="E185" i="2"/>
  <c r="F190" i="2"/>
  <c r="H182" i="2"/>
  <c r="G182" i="2"/>
  <c r="F182" i="2"/>
  <c r="H181" i="2"/>
  <c r="G181" i="2"/>
  <c r="F181" i="2"/>
  <c r="H180" i="2"/>
  <c r="G180" i="2"/>
  <c r="F180" i="2"/>
  <c r="H179" i="2"/>
  <c r="G179" i="2"/>
  <c r="F179" i="2"/>
  <c r="H178" i="2"/>
  <c r="G178" i="2"/>
  <c r="F178" i="2"/>
  <c r="H176" i="2"/>
  <c r="G176" i="2"/>
  <c r="F176" i="2"/>
  <c r="H175" i="2"/>
  <c r="G175" i="2"/>
  <c r="F175" i="2"/>
  <c r="H174" i="2"/>
  <c r="G174" i="2"/>
  <c r="F174" i="2"/>
  <c r="H173" i="2"/>
  <c r="G173" i="2"/>
  <c r="F173" i="2"/>
  <c r="H172" i="2"/>
  <c r="G172" i="2"/>
  <c r="F172" i="2"/>
  <c r="H170" i="2"/>
  <c r="G170" i="2"/>
  <c r="F170" i="2"/>
  <c r="E170" i="2"/>
  <c r="H169" i="2"/>
  <c r="G169" i="2"/>
  <c r="F169" i="2"/>
  <c r="E169" i="2"/>
  <c r="H168" i="2"/>
  <c r="G168" i="2"/>
  <c r="F168" i="2"/>
  <c r="E168" i="2"/>
  <c r="H167" i="2"/>
  <c r="G167" i="2"/>
  <c r="F167" i="2"/>
  <c r="E167" i="2"/>
  <c r="H166" i="2"/>
  <c r="G166" i="2"/>
  <c r="F166" i="2"/>
  <c r="E166" i="2"/>
  <c r="F171" i="2"/>
  <c r="H164" i="2"/>
  <c r="G164" i="2"/>
  <c r="F164" i="2"/>
  <c r="E164" i="2"/>
  <c r="H163" i="2"/>
  <c r="G163" i="2"/>
  <c r="F163" i="2"/>
  <c r="E163" i="2"/>
  <c r="H162" i="2"/>
  <c r="G162" i="2"/>
  <c r="F162" i="2"/>
  <c r="E162" i="2"/>
  <c r="H161" i="2"/>
  <c r="G161" i="2"/>
  <c r="F161" i="2"/>
  <c r="E161" i="2"/>
  <c r="H160" i="2"/>
  <c r="G160" i="2"/>
  <c r="F160" i="2"/>
  <c r="E160" i="2"/>
  <c r="H156" i="2"/>
  <c r="G156" i="2"/>
  <c r="F156" i="2"/>
  <c r="E156" i="2"/>
  <c r="H155" i="2"/>
  <c r="G155" i="2"/>
  <c r="F155" i="2"/>
  <c r="E155" i="2"/>
  <c r="H154" i="2"/>
  <c r="G154" i="2"/>
  <c r="F154" i="2"/>
  <c r="E154" i="2"/>
  <c r="H153" i="2"/>
  <c r="G153" i="2"/>
  <c r="F153" i="2"/>
  <c r="E153" i="2"/>
  <c r="H152" i="2"/>
  <c r="G152" i="2"/>
  <c r="F152" i="2"/>
  <c r="E152" i="2"/>
  <c r="H151" i="2"/>
  <c r="G151" i="2"/>
  <c r="F151" i="2"/>
  <c r="E151" i="2"/>
  <c r="H150" i="2"/>
  <c r="G150" i="2"/>
  <c r="F150" i="2"/>
  <c r="E150" i="2"/>
  <c r="H149" i="2"/>
  <c r="G149" i="2"/>
  <c r="F149" i="2"/>
  <c r="E149" i="2"/>
  <c r="H148" i="2"/>
  <c r="G148" i="2"/>
  <c r="F148" i="2"/>
  <c r="E148" i="2"/>
  <c r="H147" i="2"/>
  <c r="G147" i="2"/>
  <c r="F147" i="2"/>
  <c r="E147" i="2"/>
  <c r="H144" i="2"/>
  <c r="G144" i="2"/>
  <c r="F144" i="2"/>
  <c r="H143" i="2"/>
  <c r="G143" i="2"/>
  <c r="F143" i="2"/>
  <c r="H142" i="2"/>
  <c r="G142" i="2"/>
  <c r="F142" i="2"/>
  <c r="H141" i="2"/>
  <c r="G141" i="2"/>
  <c r="F141" i="2"/>
  <c r="H140" i="2"/>
  <c r="G140" i="2"/>
  <c r="F140" i="2"/>
  <c r="F139" i="2"/>
  <c r="H138" i="2"/>
  <c r="G138" i="2"/>
  <c r="F138" i="2"/>
  <c r="E138" i="2"/>
  <c r="H137" i="2"/>
  <c r="G137" i="2"/>
  <c r="F137" i="2"/>
  <c r="E137" i="2"/>
  <c r="H136" i="2"/>
  <c r="G136" i="2"/>
  <c r="F136" i="2"/>
  <c r="E136" i="2"/>
  <c r="H135" i="2"/>
  <c r="G135" i="2"/>
  <c r="F135" i="2"/>
  <c r="E135" i="2"/>
  <c r="H134" i="2"/>
  <c r="G134" i="2"/>
  <c r="F134" i="2"/>
  <c r="E134" i="2"/>
  <c r="G133" i="2"/>
  <c r="H132" i="2"/>
  <c r="G132" i="2"/>
  <c r="F132" i="2"/>
  <c r="E132" i="2"/>
  <c r="H131" i="2"/>
  <c r="G131" i="2"/>
  <c r="F131" i="2"/>
  <c r="E131" i="2"/>
  <c r="H130" i="2"/>
  <c r="G130" i="2"/>
  <c r="F130" i="2"/>
  <c r="E130" i="2"/>
  <c r="H129" i="2"/>
  <c r="G129" i="2"/>
  <c r="F129" i="2"/>
  <c r="E129" i="2"/>
  <c r="H128" i="2"/>
  <c r="G128" i="2"/>
  <c r="F128" i="2"/>
  <c r="E128" i="2"/>
  <c r="G127" i="2"/>
  <c r="H126" i="2"/>
  <c r="G126" i="2"/>
  <c r="F126" i="2"/>
  <c r="E126" i="2"/>
  <c r="H125" i="2"/>
  <c r="G125" i="2"/>
  <c r="F125" i="2"/>
  <c r="E125" i="2"/>
  <c r="H124" i="2"/>
  <c r="G124" i="2"/>
  <c r="F124" i="2"/>
  <c r="E124" i="2"/>
  <c r="H123" i="2"/>
  <c r="G123" i="2"/>
  <c r="F123" i="2"/>
  <c r="E123" i="2"/>
  <c r="H122" i="2"/>
  <c r="G122" i="2"/>
  <c r="F122" i="2"/>
  <c r="E122" i="2"/>
  <c r="H120" i="2"/>
  <c r="G120" i="2"/>
  <c r="F120" i="2"/>
  <c r="E120" i="2"/>
  <c r="H119" i="2"/>
  <c r="G119" i="2"/>
  <c r="F119" i="2"/>
  <c r="E119" i="2"/>
  <c r="H118" i="2"/>
  <c r="G118" i="2"/>
  <c r="F118" i="2"/>
  <c r="E118" i="2"/>
  <c r="H117" i="2"/>
  <c r="G117" i="2"/>
  <c r="F117" i="2"/>
  <c r="E117" i="2"/>
  <c r="H116" i="2"/>
  <c r="G116" i="2"/>
  <c r="F116" i="2"/>
  <c r="E116" i="2"/>
  <c r="H114" i="2"/>
  <c r="G114" i="2"/>
  <c r="F114" i="2"/>
  <c r="E114" i="2"/>
  <c r="H113" i="2"/>
  <c r="G113" i="2"/>
  <c r="F113" i="2"/>
  <c r="E113" i="2"/>
  <c r="H112" i="2"/>
  <c r="G112" i="2"/>
  <c r="F112" i="2"/>
  <c r="E112" i="2"/>
  <c r="H111" i="2"/>
  <c r="G111" i="2"/>
  <c r="F111" i="2"/>
  <c r="E111" i="2"/>
  <c r="H110" i="2"/>
  <c r="G110" i="2"/>
  <c r="F110" i="2"/>
  <c r="E110" i="2"/>
  <c r="G108" i="2"/>
  <c r="H107" i="2"/>
  <c r="G107" i="2"/>
  <c r="F107" i="2"/>
  <c r="E107" i="2"/>
  <c r="H106" i="2"/>
  <c r="G106" i="2"/>
  <c r="F106" i="2"/>
  <c r="E106" i="2"/>
  <c r="H105" i="2"/>
  <c r="G105" i="2"/>
  <c r="F105" i="2"/>
  <c r="E105" i="2"/>
  <c r="H104" i="2"/>
  <c r="G104" i="2"/>
  <c r="F104" i="2"/>
  <c r="E104" i="2"/>
  <c r="H103" i="2"/>
  <c r="G103" i="2"/>
  <c r="F103" i="2"/>
  <c r="E103" i="2"/>
  <c r="E102" i="2"/>
  <c r="H101" i="2"/>
  <c r="G101" i="2"/>
  <c r="F101" i="2"/>
  <c r="E101" i="2"/>
  <c r="H100" i="2"/>
  <c r="G100" i="2"/>
  <c r="F100" i="2"/>
  <c r="E100" i="2"/>
  <c r="H99" i="2"/>
  <c r="G99" i="2"/>
  <c r="F99" i="2"/>
  <c r="E99" i="2"/>
  <c r="H98" i="2"/>
  <c r="G98" i="2"/>
  <c r="F98" i="2"/>
  <c r="E98" i="2"/>
  <c r="H97" i="2"/>
  <c r="G97" i="2"/>
  <c r="F97" i="2"/>
  <c r="E97" i="2"/>
  <c r="H95" i="2"/>
  <c r="G95" i="2"/>
  <c r="F95" i="2"/>
  <c r="E95" i="2"/>
  <c r="H94" i="2"/>
  <c r="G94" i="2"/>
  <c r="F94" i="2"/>
  <c r="E94" i="2"/>
  <c r="H93" i="2"/>
  <c r="G93" i="2"/>
  <c r="F93" i="2"/>
  <c r="E93" i="2"/>
  <c r="H92" i="2"/>
  <c r="G92" i="2"/>
  <c r="F92" i="2"/>
  <c r="E92" i="2"/>
  <c r="H91" i="2"/>
  <c r="G91" i="2"/>
  <c r="F91" i="2"/>
  <c r="E91" i="2"/>
  <c r="H89" i="2"/>
  <c r="G89" i="2"/>
  <c r="F89" i="2"/>
  <c r="E89" i="2"/>
  <c r="H88" i="2"/>
  <c r="G88" i="2"/>
  <c r="F88" i="2"/>
  <c r="E88" i="2"/>
  <c r="H87" i="2"/>
  <c r="G87" i="2"/>
  <c r="F87" i="2"/>
  <c r="E87" i="2"/>
  <c r="H86" i="2"/>
  <c r="G86" i="2"/>
  <c r="F86" i="2"/>
  <c r="E86" i="2"/>
  <c r="H85" i="2"/>
  <c r="G85" i="2"/>
  <c r="F85" i="2"/>
  <c r="E85" i="2"/>
  <c r="G84" i="2"/>
  <c r="H83" i="2"/>
  <c r="G83" i="2"/>
  <c r="F83" i="2"/>
  <c r="E83" i="2"/>
  <c r="H82" i="2"/>
  <c r="G82" i="2"/>
  <c r="F82" i="2"/>
  <c r="E82" i="2"/>
  <c r="H81" i="2"/>
  <c r="G81" i="2"/>
  <c r="F81" i="2"/>
  <c r="E81" i="2"/>
  <c r="H80" i="2"/>
  <c r="G80" i="2"/>
  <c r="F80" i="2"/>
  <c r="E80" i="2"/>
  <c r="H79" i="2"/>
  <c r="G79" i="2"/>
  <c r="F79" i="2"/>
  <c r="E79" i="2"/>
  <c r="E78" i="2"/>
  <c r="H77" i="2"/>
  <c r="G77" i="2"/>
  <c r="F77" i="2"/>
  <c r="E77" i="2"/>
  <c r="H76" i="2"/>
  <c r="G76" i="2"/>
  <c r="F76" i="2"/>
  <c r="E76" i="2"/>
  <c r="H75" i="2"/>
  <c r="G75" i="2"/>
  <c r="F75" i="2"/>
  <c r="E75" i="2"/>
  <c r="H74" i="2"/>
  <c r="G74" i="2"/>
  <c r="F74" i="2"/>
  <c r="E74" i="2"/>
  <c r="H73" i="2"/>
  <c r="G73" i="2"/>
  <c r="F73" i="2"/>
  <c r="E73" i="2"/>
  <c r="E72" i="2"/>
  <c r="J72" i="2" s="1"/>
  <c r="H70" i="2"/>
  <c r="G70" i="2"/>
  <c r="F70" i="2"/>
  <c r="J70" i="2" s="1"/>
  <c r="H69" i="2"/>
  <c r="G69" i="2"/>
  <c r="F69" i="2"/>
  <c r="H68" i="2"/>
  <c r="G68" i="2"/>
  <c r="F68" i="2"/>
  <c r="H67" i="2"/>
  <c r="G67" i="2"/>
  <c r="F67" i="2"/>
  <c r="J67" i="2" s="1"/>
  <c r="H66" i="2"/>
  <c r="G66" i="2"/>
  <c r="F66" i="2"/>
  <c r="J66" i="2" s="1"/>
  <c r="G65" i="2"/>
  <c r="F65" i="2"/>
  <c r="H64" i="2"/>
  <c r="G64" i="2"/>
  <c r="F64" i="2"/>
  <c r="E64" i="2"/>
  <c r="H63" i="2"/>
  <c r="G63" i="2"/>
  <c r="F63" i="2"/>
  <c r="E63" i="2"/>
  <c r="H62" i="2"/>
  <c r="G62" i="2"/>
  <c r="F62" i="2"/>
  <c r="E62" i="2"/>
  <c r="H61" i="2"/>
  <c r="G61" i="2"/>
  <c r="F61" i="2"/>
  <c r="E61" i="2"/>
  <c r="H60" i="2"/>
  <c r="G60" i="2"/>
  <c r="F60" i="2"/>
  <c r="E60" i="2"/>
  <c r="G59" i="2"/>
  <c r="F59" i="2"/>
  <c r="H58" i="2"/>
  <c r="G58" i="2"/>
  <c r="F58" i="2"/>
  <c r="E58" i="2"/>
  <c r="H57" i="2"/>
  <c r="G57" i="2"/>
  <c r="F57" i="2"/>
  <c r="E57" i="2"/>
  <c r="H56" i="2"/>
  <c r="G56" i="2"/>
  <c r="F56" i="2"/>
  <c r="E56" i="2"/>
  <c r="H55" i="2"/>
  <c r="G55" i="2"/>
  <c r="F55" i="2"/>
  <c r="E55" i="2"/>
  <c r="H54" i="2"/>
  <c r="G54" i="2"/>
  <c r="F54" i="2"/>
  <c r="E54" i="2"/>
  <c r="E53" i="2"/>
  <c r="J53" i="2" s="1"/>
  <c r="H52" i="2"/>
  <c r="G52" i="2"/>
  <c r="F52" i="2"/>
  <c r="E52" i="2"/>
  <c r="J52" i="2" s="1"/>
  <c r="H51" i="2"/>
  <c r="G51" i="2"/>
  <c r="F51" i="2"/>
  <c r="E51" i="2"/>
  <c r="J51" i="2" s="1"/>
  <c r="H50" i="2"/>
  <c r="G50" i="2"/>
  <c r="F50" i="2"/>
  <c r="E50" i="2"/>
  <c r="J50" i="2" s="1"/>
  <c r="H49" i="2"/>
  <c r="G49" i="2"/>
  <c r="F49" i="2"/>
  <c r="E49" i="2"/>
  <c r="J49" i="2" s="1"/>
  <c r="H48" i="2"/>
  <c r="G48" i="2"/>
  <c r="F48" i="2"/>
  <c r="E48" i="2"/>
  <c r="J48" i="2" s="1"/>
  <c r="H46" i="2"/>
  <c r="G46" i="2"/>
  <c r="F46" i="2"/>
  <c r="E46" i="2"/>
  <c r="J46" i="2" s="1"/>
  <c r="H45" i="2"/>
  <c r="G45" i="2"/>
  <c r="F45" i="2"/>
  <c r="E45" i="2"/>
  <c r="J45" i="2" s="1"/>
  <c r="H44" i="2"/>
  <c r="G44" i="2"/>
  <c r="F44" i="2"/>
  <c r="E44" i="2"/>
  <c r="J44" i="2" s="1"/>
  <c r="H43" i="2"/>
  <c r="G43" i="2"/>
  <c r="F43" i="2"/>
  <c r="E43" i="2"/>
  <c r="J43" i="2" s="1"/>
  <c r="H42" i="2"/>
  <c r="G42" i="2"/>
  <c r="F42" i="2"/>
  <c r="E42" i="2"/>
  <c r="J42" i="2" s="1"/>
  <c r="H40" i="2"/>
  <c r="G40" i="2"/>
  <c r="F40" i="2"/>
  <c r="E40" i="2"/>
  <c r="J40" i="2" s="1"/>
  <c r="H39" i="2"/>
  <c r="G39" i="2"/>
  <c r="F39" i="2"/>
  <c r="E39" i="2"/>
  <c r="J39" i="2" s="1"/>
  <c r="H38" i="2"/>
  <c r="G38" i="2"/>
  <c r="F38" i="2"/>
  <c r="E38" i="2"/>
  <c r="J38" i="2" s="1"/>
  <c r="H37" i="2"/>
  <c r="G37" i="2"/>
  <c r="F37" i="2"/>
  <c r="E37" i="2"/>
  <c r="J37" i="2" s="1"/>
  <c r="H36" i="2"/>
  <c r="G36" i="2"/>
  <c r="F36" i="2"/>
  <c r="E36" i="2"/>
  <c r="J36" i="2" s="1"/>
  <c r="G35" i="2"/>
  <c r="H34" i="2"/>
  <c r="G34" i="2"/>
  <c r="F34" i="2"/>
  <c r="E34" i="2"/>
  <c r="H33" i="2"/>
  <c r="G33" i="2"/>
  <c r="F33" i="2"/>
  <c r="E33" i="2"/>
  <c r="H32" i="2"/>
  <c r="G32" i="2"/>
  <c r="F32" i="2"/>
  <c r="E32" i="2"/>
  <c r="H31" i="2"/>
  <c r="G31" i="2"/>
  <c r="F31" i="2"/>
  <c r="E31" i="2"/>
  <c r="H30" i="2"/>
  <c r="G30" i="2"/>
  <c r="F30" i="2"/>
  <c r="E30" i="2"/>
  <c r="H28" i="2"/>
  <c r="G28" i="2"/>
  <c r="F28" i="2"/>
  <c r="E28" i="2"/>
  <c r="H27" i="2"/>
  <c r="G27" i="2"/>
  <c r="F27" i="2"/>
  <c r="E27" i="2"/>
  <c r="H26" i="2"/>
  <c r="G26" i="2"/>
  <c r="F26" i="2"/>
  <c r="E26" i="2"/>
  <c r="H25" i="2"/>
  <c r="G25" i="2"/>
  <c r="F25" i="2"/>
  <c r="E25" i="2"/>
  <c r="H24" i="2"/>
  <c r="G24" i="2"/>
  <c r="F24" i="2"/>
  <c r="E24" i="2"/>
  <c r="H21" i="2"/>
  <c r="G21" i="2"/>
  <c r="F21" i="2"/>
  <c r="E21" i="2"/>
  <c r="H20" i="2"/>
  <c r="G20" i="2"/>
  <c r="F20" i="2"/>
  <c r="E20" i="2"/>
  <c r="H19" i="2"/>
  <c r="G19" i="2"/>
  <c r="F19" i="2"/>
  <c r="E19" i="2"/>
  <c r="H18" i="2"/>
  <c r="G18" i="2"/>
  <c r="F18" i="2"/>
  <c r="E18" i="2"/>
  <c r="H17" i="2"/>
  <c r="G17" i="2"/>
  <c r="F17" i="2"/>
  <c r="E17" i="2"/>
  <c r="E14" i="2"/>
  <c r="E13" i="2"/>
  <c r="E12" i="2"/>
  <c r="H11" i="2"/>
  <c r="G11" i="2"/>
  <c r="F11" i="2"/>
  <c r="E11" i="2"/>
  <c r="E10" i="2"/>
  <c r="B7" i="2"/>
  <c r="J481" i="2" l="1"/>
  <c r="J482" i="2"/>
  <c r="J483" i="2"/>
  <c r="J484" i="2"/>
  <c r="J485" i="2"/>
  <c r="J711" i="2"/>
  <c r="J712" i="2"/>
  <c r="J713" i="2"/>
  <c r="J714" i="2"/>
  <c r="J715" i="2"/>
  <c r="J78" i="2"/>
  <c r="J128" i="2"/>
  <c r="J129" i="2"/>
  <c r="J130" i="2"/>
  <c r="J131" i="2"/>
  <c r="J132" i="2"/>
  <c r="J142" i="2"/>
  <c r="J174" i="2"/>
  <c r="J179" i="2"/>
  <c r="J209" i="2"/>
  <c r="J210" i="2"/>
  <c r="J211" i="2"/>
  <c r="J212" i="2"/>
  <c r="J213" i="2"/>
  <c r="J215" i="2"/>
  <c r="J216" i="2"/>
  <c r="J217" i="2"/>
  <c r="J218" i="2"/>
  <c r="J219" i="2"/>
  <c r="J245" i="2"/>
  <c r="J246" i="2"/>
  <c r="J247" i="2"/>
  <c r="J248" i="2"/>
  <c r="J249" i="2"/>
  <c r="J256" i="2"/>
  <c r="J270" i="2"/>
  <c r="J271" i="2"/>
  <c r="J272" i="2"/>
  <c r="J273" i="2"/>
  <c r="J274" i="2"/>
  <c r="J294" i="2"/>
  <c r="J295" i="2"/>
  <c r="J296" i="2"/>
  <c r="J297" i="2"/>
  <c r="J298" i="2"/>
  <c r="J379" i="2"/>
  <c r="J403" i="2"/>
  <c r="J404" i="2"/>
  <c r="J405" i="2"/>
  <c r="J406" i="2"/>
  <c r="J407" i="2"/>
  <c r="J427" i="2"/>
  <c r="J428" i="2"/>
  <c r="J429" i="2"/>
  <c r="J430" i="2"/>
  <c r="J431" i="2"/>
  <c r="J433" i="2"/>
  <c r="J434" i="2"/>
  <c r="J435" i="2"/>
  <c r="J436" i="2"/>
  <c r="J437" i="2"/>
  <c r="J517" i="2"/>
  <c r="J518" i="2"/>
  <c r="J519" i="2"/>
  <c r="J520" i="2"/>
  <c r="J521" i="2"/>
  <c r="J522" i="2"/>
  <c r="J723" i="2"/>
  <c r="J727" i="2"/>
  <c r="J91" i="2"/>
  <c r="J92" i="2"/>
  <c r="J93" i="2"/>
  <c r="J94" i="2"/>
  <c r="J95" i="2"/>
  <c r="J97" i="2"/>
  <c r="J98" i="2"/>
  <c r="J99" i="2"/>
  <c r="J100" i="2"/>
  <c r="J101" i="2"/>
  <c r="J102" i="2"/>
  <c r="J141" i="2"/>
  <c r="J173" i="2"/>
  <c r="J178" i="2"/>
  <c r="J182" i="2"/>
  <c r="J312" i="2"/>
  <c r="J313" i="2"/>
  <c r="J314" i="2"/>
  <c r="J315" i="2"/>
  <c r="J316" i="2"/>
  <c r="J354" i="2"/>
  <c r="J355" i="2"/>
  <c r="J356" i="2"/>
  <c r="J357" i="2"/>
  <c r="J358" i="2"/>
  <c r="J360" i="2"/>
  <c r="J361" i="2"/>
  <c r="J362" i="2"/>
  <c r="J363" i="2"/>
  <c r="J364" i="2"/>
  <c r="J370" i="2"/>
  <c r="J575" i="2"/>
  <c r="J576" i="2"/>
  <c r="J577" i="2"/>
  <c r="J578" i="2"/>
  <c r="J579" i="2"/>
  <c r="J618" i="2"/>
  <c r="J619" i="2"/>
  <c r="J620" i="2"/>
  <c r="J621" i="2"/>
  <c r="J622" i="2"/>
  <c r="J624" i="2"/>
  <c r="J625" i="2"/>
  <c r="J626" i="2"/>
  <c r="J627" i="2"/>
  <c r="J628" i="2"/>
  <c r="J668" i="2"/>
  <c r="J674" i="2"/>
  <c r="J680" i="2"/>
  <c r="J681" i="2"/>
  <c r="J682" i="2"/>
  <c r="J683" i="2"/>
  <c r="J684" i="2"/>
  <c r="J686" i="2"/>
  <c r="J687" i="2"/>
  <c r="J369" i="2"/>
  <c r="J368" i="2"/>
  <c r="J367" i="2"/>
  <c r="J366" i="2"/>
  <c r="J55" i="2"/>
  <c r="J58" i="2"/>
  <c r="J74" i="2"/>
  <c r="J105" i="2"/>
  <c r="J136" i="2"/>
  <c r="J147" i="2"/>
  <c r="J150" i="2"/>
  <c r="J152" i="2"/>
  <c r="J155" i="2"/>
  <c r="J161" i="2"/>
  <c r="J163" i="2"/>
  <c r="J186" i="2"/>
  <c r="J188" i="2"/>
  <c r="J222" i="2"/>
  <c r="J224" i="2"/>
  <c r="J276" i="2"/>
  <c r="J280" i="2"/>
  <c r="J54" i="2"/>
  <c r="J57" i="2"/>
  <c r="J75" i="2"/>
  <c r="J77" i="2"/>
  <c r="J104" i="2"/>
  <c r="J106" i="2"/>
  <c r="J135" i="2"/>
  <c r="J138" i="2"/>
  <c r="J148" i="2"/>
  <c r="J151" i="2"/>
  <c r="J154" i="2"/>
  <c r="J156" i="2"/>
  <c r="J162" i="2"/>
  <c r="J164" i="2"/>
  <c r="J185" i="2"/>
  <c r="J187" i="2"/>
  <c r="J189" i="2"/>
  <c r="J221" i="2"/>
  <c r="J223" i="2"/>
  <c r="J277" i="2"/>
  <c r="J279" i="2"/>
  <c r="J79" i="2"/>
  <c r="J81" i="2"/>
  <c r="J83" i="2"/>
  <c r="J140" i="2"/>
  <c r="J144" i="2"/>
  <c r="J166" i="2"/>
  <c r="J167" i="2"/>
  <c r="J168" i="2"/>
  <c r="J169" i="2"/>
  <c r="J170" i="2"/>
  <c r="J172" i="2"/>
  <c r="J176" i="2"/>
  <c r="J181" i="2"/>
  <c r="J191" i="2"/>
  <c r="J192" i="2"/>
  <c r="J193" i="2"/>
  <c r="J194" i="2"/>
  <c r="J195" i="2"/>
  <c r="J197" i="2"/>
  <c r="J198" i="2"/>
  <c r="J199" i="2"/>
  <c r="J200" i="2"/>
  <c r="J201" i="2"/>
  <c r="J227" i="2"/>
  <c r="J228" i="2"/>
  <c r="J229" i="2"/>
  <c r="J230" i="2"/>
  <c r="J231" i="2"/>
  <c r="J251" i="2"/>
  <c r="J252" i="2"/>
  <c r="J253" i="2"/>
  <c r="J254" i="2"/>
  <c r="J255" i="2"/>
  <c r="J257" i="2"/>
  <c r="J258" i="2"/>
  <c r="J259" i="2"/>
  <c r="J260" i="2"/>
  <c r="J261" i="2"/>
  <c r="J282" i="2"/>
  <c r="J283" i="2"/>
  <c r="J284" i="2"/>
  <c r="J285" i="2"/>
  <c r="J286" i="2"/>
  <c r="J288" i="2"/>
  <c r="J289" i="2"/>
  <c r="J290" i="2"/>
  <c r="J291" i="2"/>
  <c r="J292" i="2"/>
  <c r="J300" i="2"/>
  <c r="J301" i="2"/>
  <c r="J302" i="2"/>
  <c r="J303" i="2"/>
  <c r="J304" i="2"/>
  <c r="J318" i="2"/>
  <c r="J319" i="2"/>
  <c r="J320" i="2"/>
  <c r="J321" i="2"/>
  <c r="J322" i="2"/>
  <c r="J324" i="2"/>
  <c r="J325" i="2"/>
  <c r="J326" i="2"/>
  <c r="J327" i="2"/>
  <c r="J328" i="2"/>
  <c r="J372" i="2"/>
  <c r="J373" i="2"/>
  <c r="J374" i="2"/>
  <c r="J375" i="2"/>
  <c r="J376" i="2"/>
  <c r="J378" i="2"/>
  <c r="J382" i="2"/>
  <c r="J385" i="2"/>
  <c r="J386" i="2"/>
  <c r="J387" i="2"/>
  <c r="J388" i="2"/>
  <c r="J389" i="2"/>
  <c r="J499" i="2"/>
  <c r="J500" i="2"/>
  <c r="J501" i="2"/>
  <c r="J502" i="2"/>
  <c r="J503" i="2"/>
  <c r="J504" i="2"/>
  <c r="J56" i="2"/>
  <c r="J73" i="2"/>
  <c r="J76" i="2"/>
  <c r="J103" i="2"/>
  <c r="J107" i="2"/>
  <c r="J134" i="2"/>
  <c r="J137" i="2"/>
  <c r="J149" i="2"/>
  <c r="J153" i="2"/>
  <c r="J160" i="2"/>
  <c r="J225" i="2"/>
  <c r="J278" i="2"/>
  <c r="J69" i="2"/>
  <c r="J80" i="2"/>
  <c r="J82" i="2"/>
  <c r="J17" i="2"/>
  <c r="J18" i="2"/>
  <c r="J19" i="2"/>
  <c r="J20" i="2"/>
  <c r="J21" i="2"/>
  <c r="J24" i="2"/>
  <c r="J25" i="2"/>
  <c r="J26" i="2"/>
  <c r="J27" i="2"/>
  <c r="J28" i="2"/>
  <c r="J30" i="2"/>
  <c r="J31" i="2"/>
  <c r="J32" i="2"/>
  <c r="J33" i="2"/>
  <c r="J34" i="2"/>
  <c r="J60" i="2"/>
  <c r="J61" i="2"/>
  <c r="J62" i="2"/>
  <c r="J63" i="2"/>
  <c r="J64" i="2"/>
  <c r="J68" i="2"/>
  <c r="J85" i="2"/>
  <c r="J86" i="2"/>
  <c r="J87" i="2"/>
  <c r="J88" i="2"/>
  <c r="J89" i="2"/>
  <c r="J110" i="2"/>
  <c r="J111" i="2"/>
  <c r="J112" i="2"/>
  <c r="J113" i="2"/>
  <c r="J114" i="2"/>
  <c r="J116" i="2"/>
  <c r="J117" i="2"/>
  <c r="J118" i="2"/>
  <c r="J119" i="2"/>
  <c r="J120" i="2"/>
  <c r="J122" i="2"/>
  <c r="J123" i="2"/>
  <c r="J124" i="2"/>
  <c r="J125" i="2"/>
  <c r="J126" i="2"/>
  <c r="J475" i="2"/>
  <c r="J476" i="2"/>
  <c r="J477" i="2"/>
  <c r="J478" i="2"/>
  <c r="J479" i="2"/>
  <c r="J548" i="2"/>
  <c r="J549" i="2"/>
  <c r="J550" i="2"/>
  <c r="J551" i="2"/>
  <c r="J552" i="2"/>
  <c r="J555" i="2"/>
  <c r="J562" i="2"/>
  <c r="J563" i="2"/>
  <c r="J564" i="2"/>
  <c r="J565" i="2"/>
  <c r="J566" i="2"/>
  <c r="J568" i="2"/>
  <c r="J569" i="2"/>
  <c r="J570" i="2"/>
  <c r="J571" i="2"/>
  <c r="J572" i="2"/>
  <c r="J600" i="2"/>
  <c r="J601" i="2"/>
  <c r="J602" i="2"/>
  <c r="J603" i="2"/>
  <c r="J604" i="2"/>
  <c r="J606" i="2"/>
  <c r="J607" i="2"/>
  <c r="J608" i="2"/>
  <c r="J609" i="2"/>
  <c r="J610" i="2"/>
  <c r="J612" i="2"/>
  <c r="J613" i="2"/>
  <c r="J614" i="2"/>
  <c r="J615" i="2"/>
  <c r="J616" i="2"/>
  <c r="J654" i="2"/>
  <c r="J655" i="2"/>
  <c r="J656" i="2"/>
  <c r="J657" i="2"/>
  <c r="J658" i="2"/>
  <c r="J659" i="2"/>
  <c r="J669" i="2"/>
  <c r="J675" i="2"/>
  <c r="J717" i="2"/>
  <c r="J718" i="2"/>
  <c r="J719" i="2"/>
  <c r="J306" i="2"/>
  <c r="J307" i="2"/>
  <c r="J308" i="2"/>
  <c r="J309" i="2"/>
  <c r="J310" i="2"/>
  <c r="J336" i="2"/>
  <c r="J337" i="2"/>
  <c r="J338" i="2"/>
  <c r="J339" i="2"/>
  <c r="J340" i="2"/>
  <c r="J342" i="2"/>
  <c r="J343" i="2"/>
  <c r="J344" i="2"/>
  <c r="J345" i="2"/>
  <c r="J346" i="2"/>
  <c r="J380" i="2"/>
  <c r="J421" i="2"/>
  <c r="J422" i="2"/>
  <c r="J423" i="2"/>
  <c r="J424" i="2"/>
  <c r="J425" i="2"/>
  <c r="J688" i="2"/>
  <c r="J689" i="2"/>
  <c r="J690" i="2"/>
  <c r="J720" i="2"/>
  <c r="J721" i="2"/>
  <c r="J731" i="2"/>
  <c r="J732" i="2"/>
  <c r="J733" i="2"/>
  <c r="J734" i="2"/>
  <c r="J735" i="2"/>
  <c r="J752" i="2"/>
  <c r="J753" i="2"/>
  <c r="J754" i="2"/>
  <c r="J755" i="2"/>
  <c r="J756" i="2"/>
  <c r="J758" i="2"/>
  <c r="J759" i="2"/>
  <c r="J760" i="2"/>
  <c r="J761" i="2"/>
  <c r="J762" i="2"/>
  <c r="E16" i="2"/>
  <c r="J16" i="2" s="1"/>
  <c r="J16" i="3"/>
  <c r="E23" i="2"/>
  <c r="J23" i="2" s="1"/>
  <c r="J28" i="3"/>
  <c r="E29" i="2"/>
  <c r="J29" i="2" s="1"/>
  <c r="J34" i="3"/>
  <c r="J40" i="3"/>
  <c r="E41" i="2"/>
  <c r="J41" i="2" s="1"/>
  <c r="J46" i="3"/>
  <c r="E47" i="2"/>
  <c r="J47" i="2" s="1"/>
  <c r="J52" i="3"/>
  <c r="J58" i="3"/>
  <c r="E59" i="2"/>
  <c r="J59" i="2" s="1"/>
  <c r="J64" i="3"/>
  <c r="E65" i="2"/>
  <c r="J65" i="2" s="1"/>
  <c r="J70" i="3"/>
  <c r="J82" i="3"/>
  <c r="J88" i="3"/>
  <c r="E84" i="2"/>
  <c r="J84" i="2" s="1"/>
  <c r="J94" i="3"/>
  <c r="E90" i="2"/>
  <c r="J90" i="2" s="1"/>
  <c r="J100" i="3"/>
  <c r="E96" i="2"/>
  <c r="J96" i="2" s="1"/>
  <c r="J106" i="3"/>
  <c r="J112" i="3"/>
  <c r="E108" i="2"/>
  <c r="J108" i="2" s="1"/>
  <c r="J118" i="3"/>
  <c r="E109" i="2"/>
  <c r="J109" i="2" s="1"/>
  <c r="J124" i="3"/>
  <c r="J130" i="3"/>
  <c r="E121" i="2"/>
  <c r="J121" i="2" s="1"/>
  <c r="J136" i="3"/>
  <c r="E127" i="2"/>
  <c r="J127" i="2" s="1"/>
  <c r="J142" i="3"/>
  <c r="E133" i="2"/>
  <c r="J133" i="2" s="1"/>
  <c r="J148" i="3"/>
  <c r="E139" i="2"/>
  <c r="J154" i="3"/>
  <c r="E157" i="2"/>
  <c r="J157" i="2" s="1"/>
  <c r="J166" i="3"/>
  <c r="E165" i="2"/>
  <c r="J165" i="2" s="1"/>
  <c r="J184" i="3"/>
  <c r="E171" i="2"/>
  <c r="J171" i="2" s="1"/>
  <c r="J190" i="3"/>
  <c r="E177" i="2"/>
  <c r="J196" i="3"/>
  <c r="E184" i="2"/>
  <c r="J184" i="2" s="1"/>
  <c r="J208" i="3"/>
  <c r="E190" i="2"/>
  <c r="J190" i="2" s="1"/>
  <c r="J214" i="3"/>
  <c r="J220" i="3"/>
  <c r="E202" i="2"/>
  <c r="J202" i="2" s="1"/>
  <c r="J226" i="3"/>
  <c r="E208" i="2"/>
  <c r="J208" i="2" s="1"/>
  <c r="J232" i="3"/>
  <c r="E214" i="2"/>
  <c r="J214" i="2" s="1"/>
  <c r="J238" i="3"/>
  <c r="J244" i="3"/>
  <c r="E226" i="2"/>
  <c r="J226" i="2" s="1"/>
  <c r="J250" i="3"/>
  <c r="E232" i="2"/>
  <c r="J232" i="2" s="1"/>
  <c r="J256" i="3"/>
  <c r="E238" i="2"/>
  <c r="J238" i="2" s="1"/>
  <c r="J262" i="3"/>
  <c r="E244" i="2"/>
  <c r="J244" i="2" s="1"/>
  <c r="J268" i="3"/>
  <c r="E250" i="2"/>
  <c r="J274" i="3"/>
  <c r="J280" i="3"/>
  <c r="E275" i="2"/>
  <c r="J275" i="2" s="1"/>
  <c r="J286" i="3"/>
  <c r="E263" i="2"/>
  <c r="J263" i="2" s="1"/>
  <c r="J298" i="3"/>
  <c r="E269" i="2"/>
  <c r="J304" i="3"/>
  <c r="E281" i="2"/>
  <c r="J281" i="2" s="1"/>
  <c r="J310" i="3"/>
  <c r="E287" i="2"/>
  <c r="J287" i="2" s="1"/>
  <c r="J316" i="3"/>
  <c r="E293" i="2"/>
  <c r="J293" i="2" s="1"/>
  <c r="J322" i="3"/>
  <c r="E146" i="2"/>
  <c r="J146" i="2" s="1"/>
  <c r="J328" i="3"/>
  <c r="E299" i="2"/>
  <c r="J299" i="2" s="1"/>
  <c r="J334" i="3"/>
  <c r="E305" i="2"/>
  <c r="J305" i="2" s="1"/>
  <c r="J340" i="3"/>
  <c r="E311" i="2"/>
  <c r="J311" i="2" s="1"/>
  <c r="J346" i="3"/>
  <c r="E317" i="2"/>
  <c r="J317" i="2" s="1"/>
  <c r="J352" i="3"/>
  <c r="E323" i="2"/>
  <c r="J323" i="2" s="1"/>
  <c r="J358" i="3"/>
  <c r="E329" i="2"/>
  <c r="J329" i="2" s="1"/>
  <c r="J364" i="3"/>
  <c r="E335" i="2"/>
  <c r="J335" i="2" s="1"/>
  <c r="J370" i="3"/>
  <c r="E341" i="2"/>
  <c r="J376" i="3"/>
  <c r="E352" i="2"/>
  <c r="J352" i="2" s="1"/>
  <c r="J382" i="3"/>
  <c r="E353" i="2"/>
  <c r="J353" i="2" s="1"/>
  <c r="J388" i="3"/>
  <c r="E359" i="2"/>
  <c r="J394" i="3"/>
  <c r="E365" i="2"/>
  <c r="J400" i="3"/>
  <c r="E371" i="2"/>
  <c r="J371" i="2" s="1"/>
  <c r="J406" i="3"/>
  <c r="E377" i="2"/>
  <c r="J377" i="2" s="1"/>
  <c r="J412" i="3"/>
  <c r="E384" i="2"/>
  <c r="J384" i="2" s="1"/>
  <c r="J424" i="3"/>
  <c r="E390" i="2"/>
  <c r="J390" i="2" s="1"/>
  <c r="J430" i="3"/>
  <c r="J436" i="3"/>
  <c r="J442" i="3"/>
  <c r="E408" i="2"/>
  <c r="J408" i="2" s="1"/>
  <c r="J448" i="3"/>
  <c r="E414" i="2"/>
  <c r="J414" i="2" s="1"/>
  <c r="J454" i="3"/>
  <c r="J460" i="3"/>
  <c r="E426" i="2"/>
  <c r="J426" i="2" s="1"/>
  <c r="J466" i="3"/>
  <c r="E432" i="2"/>
  <c r="J432" i="2" s="1"/>
  <c r="J472" i="3"/>
  <c r="E444" i="2"/>
  <c r="J444" i="2" s="1"/>
  <c r="J478" i="3"/>
  <c r="E438" i="2"/>
  <c r="J484" i="3"/>
  <c r="E450" i="2"/>
  <c r="J490" i="3"/>
  <c r="E456" i="2"/>
  <c r="J456" i="2" s="1"/>
  <c r="J496" i="3"/>
  <c r="E462" i="2"/>
  <c r="J462" i="2" s="1"/>
  <c r="J502" i="3"/>
  <c r="E468" i="2"/>
  <c r="J468" i="2" s="1"/>
  <c r="J508" i="3"/>
  <c r="J514" i="3"/>
  <c r="J520" i="3"/>
  <c r="J526" i="3"/>
  <c r="E492" i="2"/>
  <c r="J492" i="2" s="1"/>
  <c r="J532" i="3"/>
  <c r="J538" i="3"/>
  <c r="J544" i="3"/>
  <c r="E510" i="2"/>
  <c r="J510" i="2" s="1"/>
  <c r="J550" i="3"/>
  <c r="J556" i="3"/>
  <c r="J562" i="3"/>
  <c r="E528" i="2"/>
  <c r="J528" i="2" s="1"/>
  <c r="J568" i="3"/>
  <c r="E534" i="2"/>
  <c r="J534" i="2" s="1"/>
  <c r="J580" i="3"/>
  <c r="E541" i="2"/>
  <c r="J586" i="3"/>
  <c r="J592" i="3"/>
  <c r="E553" i="2"/>
  <c r="J553" i="2" s="1"/>
  <c r="J598" i="3"/>
  <c r="E560" i="2"/>
  <c r="J560" i="2" s="1"/>
  <c r="J610" i="3"/>
  <c r="E561" i="2"/>
  <c r="J561" i="2" s="1"/>
  <c r="J616" i="3"/>
  <c r="J622" i="3"/>
  <c r="J634" i="3"/>
  <c r="J640" i="3"/>
  <c r="E586" i="2"/>
  <c r="J586" i="2" s="1"/>
  <c r="J646" i="3"/>
  <c r="J652" i="3"/>
  <c r="E599" i="2"/>
  <c r="J599" i="2" s="1"/>
  <c r="J664" i="3"/>
  <c r="E611" i="2"/>
  <c r="J611" i="2" s="1"/>
  <c r="J670" i="3"/>
  <c r="J676" i="3"/>
  <c r="E605" i="2"/>
  <c r="J605" i="2" s="1"/>
  <c r="J682" i="3"/>
  <c r="E623" i="2"/>
  <c r="J623" i="2" s="1"/>
  <c r="J688" i="3"/>
  <c r="J694" i="3"/>
  <c r="E641" i="2"/>
  <c r="J641" i="2" s="1"/>
  <c r="J700" i="3"/>
  <c r="E635" i="2"/>
  <c r="J706" i="3"/>
  <c r="E647" i="2"/>
  <c r="J647" i="2" s="1"/>
  <c r="J712" i="3"/>
  <c r="J718" i="3"/>
  <c r="J724" i="3"/>
  <c r="J730" i="3"/>
  <c r="J742" i="3"/>
  <c r="J754" i="3"/>
  <c r="J760" i="3"/>
  <c r="E691" i="2"/>
  <c r="J691" i="2" s="1"/>
  <c r="J766" i="3"/>
  <c r="E697" i="2"/>
  <c r="J697" i="2" s="1"/>
  <c r="J772" i="3"/>
  <c r="E704" i="2"/>
  <c r="J704" i="2" s="1"/>
  <c r="J784" i="3"/>
  <c r="E710" i="2"/>
  <c r="J710" i="2" s="1"/>
  <c r="J790" i="3"/>
  <c r="E716" i="2"/>
  <c r="J716" i="2" s="1"/>
  <c r="J796" i="3"/>
  <c r="E722" i="2"/>
  <c r="J722" i="2" s="1"/>
  <c r="J802" i="3"/>
  <c r="J814" i="3"/>
  <c r="E729" i="2"/>
  <c r="J729" i="2" s="1"/>
  <c r="J820" i="3"/>
  <c r="E736" i="2"/>
  <c r="J826" i="3"/>
  <c r="E743" i="2"/>
  <c r="J743" i="2" s="1"/>
  <c r="J832" i="3"/>
  <c r="E737" i="2"/>
  <c r="J737" i="2" s="1"/>
  <c r="J838" i="3"/>
  <c r="E751" i="2"/>
  <c r="J751" i="2" s="1"/>
  <c r="J856" i="3"/>
  <c r="J862" i="3"/>
  <c r="J868" i="3"/>
  <c r="J874" i="3"/>
  <c r="E771" i="2"/>
  <c r="J771" i="2" s="1"/>
  <c r="J886" i="3"/>
  <c r="E777" i="2"/>
  <c r="J892" i="3"/>
  <c r="E783" i="2"/>
  <c r="J783" i="2" s="1"/>
  <c r="J898" i="3"/>
  <c r="J409" i="2"/>
  <c r="J410" i="2"/>
  <c r="J411" i="2"/>
  <c r="J412" i="2"/>
  <c r="J413" i="2"/>
  <c r="J439" i="2"/>
  <c r="J440" i="2"/>
  <c r="J441" i="2"/>
  <c r="J442" i="2"/>
  <c r="J443" i="2"/>
  <c r="J445" i="2"/>
  <c r="J446" i="2"/>
  <c r="J447" i="2"/>
  <c r="J448" i="2"/>
  <c r="J449" i="2"/>
  <c r="J451" i="2"/>
  <c r="J452" i="2"/>
  <c r="J453" i="2"/>
  <c r="J454" i="2"/>
  <c r="J455" i="2"/>
  <c r="J457" i="2"/>
  <c r="J458" i="2"/>
  <c r="J459" i="2"/>
  <c r="J460" i="2"/>
  <c r="J461" i="2"/>
  <c r="J463" i="2"/>
  <c r="J464" i="2"/>
  <c r="J465" i="2"/>
  <c r="J466" i="2"/>
  <c r="J467" i="2"/>
  <c r="J469" i="2"/>
  <c r="J470" i="2"/>
  <c r="J471" i="2"/>
  <c r="J472" i="2"/>
  <c r="J473" i="2"/>
  <c r="J523" i="2"/>
  <c r="J524" i="2"/>
  <c r="J525" i="2"/>
  <c r="J526" i="2"/>
  <c r="J527" i="2"/>
  <c r="J557" i="2"/>
  <c r="J581" i="2"/>
  <c r="J582" i="2"/>
  <c r="J583" i="2"/>
  <c r="J584" i="2"/>
  <c r="J585" i="2"/>
  <c r="J587" i="2"/>
  <c r="J588" i="2"/>
  <c r="J589" i="2"/>
  <c r="J590" i="2"/>
  <c r="J591" i="2"/>
  <c r="J630" i="2"/>
  <c r="J631" i="2"/>
  <c r="J632" i="2"/>
  <c r="J633" i="2"/>
  <c r="J634" i="2"/>
  <c r="J636" i="2"/>
  <c r="J637" i="2"/>
  <c r="J638" i="2"/>
  <c r="J639" i="2"/>
  <c r="J640" i="2"/>
  <c r="J642" i="2"/>
  <c r="J643" i="2"/>
  <c r="J644" i="2"/>
  <c r="J645" i="2"/>
  <c r="J646" i="2"/>
  <c r="J648" i="2"/>
  <c r="J649" i="2"/>
  <c r="J650" i="2"/>
  <c r="J651" i="2"/>
  <c r="J652" i="2"/>
  <c r="J653" i="2"/>
  <c r="J660" i="2"/>
  <c r="J661" i="2"/>
  <c r="J662" i="2"/>
  <c r="J663" i="2"/>
  <c r="J664" i="2"/>
  <c r="J665" i="2"/>
  <c r="J667" i="2"/>
  <c r="J673" i="2"/>
  <c r="J677" i="2"/>
  <c r="J692" i="2"/>
  <c r="J693" i="2"/>
  <c r="J694" i="2"/>
  <c r="J695" i="2"/>
  <c r="J696" i="2"/>
  <c r="J698" i="2"/>
  <c r="J699" i="2"/>
  <c r="J700" i="2"/>
  <c r="J701" i="2"/>
  <c r="J702" i="2"/>
  <c r="J726" i="2"/>
  <c r="J738" i="2"/>
  <c r="J739" i="2"/>
  <c r="J740" i="2"/>
  <c r="J741" i="2"/>
  <c r="J742" i="2"/>
  <c r="J744" i="2"/>
  <c r="J748" i="2"/>
  <c r="J765" i="2"/>
  <c r="J766" i="2"/>
  <c r="J767" i="2"/>
  <c r="J768" i="2"/>
  <c r="J769" i="2"/>
  <c r="J770" i="2"/>
  <c r="J143" i="2"/>
  <c r="J175" i="2"/>
  <c r="J180" i="2"/>
  <c r="J203" i="2"/>
  <c r="J204" i="2"/>
  <c r="J205" i="2"/>
  <c r="J206" i="2"/>
  <c r="J207" i="2"/>
  <c r="J233" i="2"/>
  <c r="J234" i="2"/>
  <c r="J235" i="2"/>
  <c r="J236" i="2"/>
  <c r="J237" i="2"/>
  <c r="J239" i="2"/>
  <c r="J240" i="2"/>
  <c r="J241" i="2"/>
  <c r="J242" i="2"/>
  <c r="J243" i="2"/>
  <c r="J264" i="2"/>
  <c r="J265" i="2"/>
  <c r="J266" i="2"/>
  <c r="J267" i="2"/>
  <c r="J268" i="2"/>
  <c r="J330" i="2"/>
  <c r="J331" i="2"/>
  <c r="J332" i="2"/>
  <c r="J333" i="2"/>
  <c r="J334" i="2"/>
  <c r="J381" i="2"/>
  <c r="J391" i="2"/>
  <c r="J392" i="2"/>
  <c r="J393" i="2"/>
  <c r="J394" i="2"/>
  <c r="J395" i="2"/>
  <c r="J397" i="2"/>
  <c r="J398" i="2"/>
  <c r="J399" i="2"/>
  <c r="J400" i="2"/>
  <c r="J401" i="2"/>
  <c r="J415" i="2"/>
  <c r="J416" i="2"/>
  <c r="J417" i="2"/>
  <c r="J418" i="2"/>
  <c r="J419" i="2"/>
  <c r="J487" i="2"/>
  <c r="J488" i="2"/>
  <c r="J489" i="2"/>
  <c r="J490" i="2"/>
  <c r="J491" i="2"/>
  <c r="J493" i="2"/>
  <c r="J494" i="2"/>
  <c r="J495" i="2"/>
  <c r="J496" i="2"/>
  <c r="J497" i="2"/>
  <c r="E498" i="2"/>
  <c r="J498" i="2" s="1"/>
  <c r="J505" i="2"/>
  <c r="J506" i="2"/>
  <c r="J507" i="2"/>
  <c r="J508" i="2"/>
  <c r="J509" i="2"/>
  <c r="J511" i="2"/>
  <c r="J512" i="2"/>
  <c r="J513" i="2"/>
  <c r="J514" i="2"/>
  <c r="J515" i="2"/>
  <c r="E516" i="2"/>
  <c r="J516" i="2" s="1"/>
  <c r="J529" i="2"/>
  <c r="J530" i="2"/>
  <c r="J531" i="2"/>
  <c r="J532" i="2"/>
  <c r="J533" i="2"/>
  <c r="J536" i="2"/>
  <c r="J537" i="2"/>
  <c r="J538" i="2"/>
  <c r="J539" i="2"/>
  <c r="J540" i="2"/>
  <c r="J542" i="2"/>
  <c r="J543" i="2"/>
  <c r="J544" i="2"/>
  <c r="J545" i="2"/>
  <c r="J546" i="2"/>
  <c r="E547" i="2"/>
  <c r="J556" i="2"/>
  <c r="J666" i="2"/>
  <c r="J670" i="2"/>
  <c r="J676" i="2"/>
  <c r="J705" i="2"/>
  <c r="J706" i="2"/>
  <c r="J707" i="2"/>
  <c r="J708" i="2"/>
  <c r="J709" i="2"/>
  <c r="J725" i="2"/>
  <c r="J747" i="2"/>
  <c r="J772" i="2"/>
  <c r="J773" i="2"/>
  <c r="J774" i="2"/>
  <c r="J775" i="2"/>
  <c r="J776" i="2"/>
  <c r="J778" i="2"/>
  <c r="J779" i="2"/>
  <c r="J780" i="2"/>
  <c r="J781" i="2"/>
  <c r="J782" i="2"/>
  <c r="E474" i="2"/>
  <c r="J474" i="2" s="1"/>
  <c r="E685" i="2"/>
  <c r="J685" i="2" s="1"/>
  <c r="E115" i="2"/>
  <c r="J115" i="2" s="1"/>
  <c r="E196" i="2"/>
  <c r="J196" i="2" s="1"/>
  <c r="E220" i="2"/>
  <c r="J220" i="2" s="1"/>
  <c r="E402" i="2"/>
  <c r="J402" i="2" s="1"/>
  <c r="E480" i="2"/>
  <c r="J480" i="2" s="1"/>
  <c r="E486" i="2"/>
  <c r="J486" i="2" s="1"/>
  <c r="E35" i="2"/>
  <c r="J35" i="2" s="1"/>
  <c r="F177" i="2"/>
  <c r="G635" i="2"/>
  <c r="E396" i="2"/>
  <c r="J396" i="2" s="1"/>
  <c r="E597" i="2"/>
  <c r="E592" i="2"/>
  <c r="J592" i="2" s="1"/>
  <c r="G250" i="2"/>
  <c r="G269" i="2"/>
  <c r="F359" i="2"/>
  <c r="E420" i="2"/>
  <c r="J420" i="2" s="1"/>
  <c r="E567" i="2"/>
  <c r="J567" i="2" s="1"/>
  <c r="E574" i="2"/>
  <c r="J574" i="2" s="1"/>
  <c r="G450" i="2"/>
  <c r="F541" i="2"/>
  <c r="E617" i="2"/>
  <c r="J617" i="2" s="1"/>
  <c r="E757" i="2"/>
  <c r="J757" i="2" s="1"/>
  <c r="E764" i="2"/>
  <c r="J764" i="2" s="1"/>
  <c r="G139" i="2"/>
  <c r="G341" i="2"/>
  <c r="G365" i="2"/>
  <c r="G547" i="2"/>
  <c r="E672" i="2"/>
  <c r="J672" i="2" s="1"/>
  <c r="F438" i="2"/>
  <c r="E629" i="2"/>
  <c r="J629" i="2" s="1"/>
  <c r="E730" i="2"/>
  <c r="J730" i="2" s="1"/>
  <c r="G736" i="2"/>
  <c r="G597" i="2"/>
  <c r="G777" i="2"/>
  <c r="E580" i="2"/>
  <c r="J580" i="2" s="1"/>
  <c r="E679" i="2"/>
  <c r="J679" i="2" s="1"/>
  <c r="E763" i="2"/>
  <c r="J763" i="2" s="1"/>
  <c r="J597" i="2" l="1"/>
  <c r="J10" i="2"/>
  <c r="J547" i="2"/>
  <c r="J635" i="2"/>
  <c r="J438" i="2"/>
  <c r="J177" i="2"/>
  <c r="J139" i="2"/>
  <c r="J359" i="2"/>
  <c r="J777" i="2"/>
  <c r="J450" i="2"/>
  <c r="J250" i="2"/>
  <c r="J736" i="2"/>
  <c r="J541" i="2"/>
  <c r="J365" i="2"/>
  <c r="J341" i="2"/>
  <c r="J269" i="2"/>
</calcChain>
</file>

<file path=xl/sharedStrings.xml><?xml version="1.0" encoding="utf-8"?>
<sst xmlns="http://schemas.openxmlformats.org/spreadsheetml/2006/main" count="3807" uniqueCount="414">
  <si>
    <t xml:space="preserve">Règlement WCPT </t>
  </si>
  <si>
    <t>Règlement WCPT  Ironman</t>
  </si>
  <si>
    <t>Triathlon 1</t>
  </si>
  <si>
    <t>Triathlon 2</t>
  </si>
  <si>
    <t>Duathlon/Aquathlon 1</t>
  </si>
  <si>
    <t>Run and Bike/course en équipe</t>
  </si>
  <si>
    <t>Total Points</t>
  </si>
  <si>
    <t>Course</t>
  </si>
  <si>
    <t>essai de calcul</t>
  </si>
  <si>
    <t>Participants</t>
  </si>
  <si>
    <t>Classement</t>
  </si>
  <si>
    <t>Coef</t>
  </si>
  <si>
    <t>Bonification</t>
  </si>
  <si>
    <t>Points</t>
  </si>
  <si>
    <t>T1</t>
  </si>
  <si>
    <t>T2</t>
  </si>
  <si>
    <t>D1</t>
  </si>
  <si>
    <t>Nom</t>
  </si>
  <si>
    <t>Prénom</t>
  </si>
  <si>
    <t>Sexe</t>
  </si>
  <si>
    <t>ADAN</t>
  </si>
  <si>
    <t>MICHAEL</t>
  </si>
  <si>
    <t>m</t>
  </si>
  <si>
    <t>AMY</t>
  </si>
  <si>
    <t>OLIVIER</t>
  </si>
  <si>
    <t>ANTOINE</t>
  </si>
  <si>
    <t>JOEL</t>
  </si>
  <si>
    <t>ARCHIMBAUD</t>
  </si>
  <si>
    <t>SERGE</t>
  </si>
  <si>
    <t>ASCIONE</t>
  </si>
  <si>
    <t>PASCAL</t>
  </si>
  <si>
    <t>AUCOUTURIER</t>
  </si>
  <si>
    <t>AUDEBERT</t>
  </si>
  <si>
    <t>RODOLPH</t>
  </si>
  <si>
    <t>AUFFRET</t>
  </si>
  <si>
    <t>SANDIE</t>
  </si>
  <si>
    <t>f</t>
  </si>
  <si>
    <t>AVENEL</t>
  </si>
  <si>
    <t>BORIS</t>
  </si>
  <si>
    <t>BAHOR</t>
  </si>
  <si>
    <t>SEBASTIEN</t>
  </si>
  <si>
    <t>Attribution des points</t>
  </si>
  <si>
    <t>BARTHES</t>
  </si>
  <si>
    <t>LAURE</t>
  </si>
  <si>
    <t>Toute course format Ironman (3,8/180/42,195) d'Octobre 2018 à Septembre 2019 pour les hommes</t>
  </si>
  <si>
    <t>BASSINET</t>
  </si>
  <si>
    <t>LAURENT</t>
  </si>
  <si>
    <t>Bonifications courses équipe</t>
  </si>
  <si>
    <t>Tous triathlons longues distances (nat mini : 1,9 ; vélo mini : 80km ; CAP mini : 18km) d'Octobre 2018 à Septembre 2019 pour les femmes</t>
  </si>
  <si>
    <t>mixte</t>
  </si>
  <si>
    <t>BELLI</t>
  </si>
  <si>
    <t>AYDIN</t>
  </si>
  <si>
    <t>100 pts pour les hommes, 0 pts pour les femmes</t>
  </si>
  <si>
    <t>hommes </t>
  </si>
  <si>
    <t>0 pts</t>
  </si>
  <si>
    <t>femmes </t>
  </si>
  <si>
    <t>100 pts</t>
  </si>
  <si>
    <t>BEN HAMOUDA</t>
  </si>
  <si>
    <t>Caroline</t>
  </si>
  <si>
    <t>Coeficients des courses</t>
  </si>
  <si>
    <t>Triathlon</t>
  </si>
  <si>
    <t>BENOIST</t>
  </si>
  <si>
    <t xml:space="preserve">M et L (moins de 200 participants), XS, S, découverte </t>
  </si>
  <si>
    <t>Ironman, Challenge, Embrunman, Champ France ou Europe groupe d'ages, manches D2</t>
  </si>
  <si>
    <t>Duathlon</t>
  </si>
  <si>
    <t>BESNIER</t>
  </si>
  <si>
    <t>Jeanne</t>
  </si>
  <si>
    <t>XXL, manches D1, Champ France ou Europe groupe d'ages</t>
  </si>
  <si>
    <t>Aquathlon</t>
  </si>
  <si>
    <t>Championnats de France</t>
  </si>
  <si>
    <t>Run and bike / Couse en équipe</t>
  </si>
  <si>
    <t>moins de 50 équipes</t>
  </si>
  <si>
    <t>plus de 50 équipes</t>
  </si>
  <si>
    <t>BESSON</t>
  </si>
  <si>
    <t>PIERRE</t>
  </si>
  <si>
    <t>Championnats de France / coupe de France</t>
  </si>
  <si>
    <t>Swimrun</t>
  </si>
  <si>
    <t>format court</t>
  </si>
  <si>
    <t>Moyen et long format</t>
  </si>
  <si>
    <t>BIENVENU</t>
  </si>
  <si>
    <t>BLOTTIN</t>
  </si>
  <si>
    <t>JENNIFER</t>
  </si>
  <si>
    <t>BOCHET</t>
  </si>
  <si>
    <t>GUILLAUME</t>
  </si>
  <si>
    <t>BONGO</t>
  </si>
  <si>
    <t>BOYAUD</t>
  </si>
  <si>
    <t>Mathieu</t>
  </si>
  <si>
    <t>CAMBECEDES</t>
  </si>
  <si>
    <t>JEROME</t>
  </si>
  <si>
    <t>CARDO</t>
  </si>
  <si>
    <t>CARLOS</t>
  </si>
  <si>
    <t>Date</t>
  </si>
  <si>
    <t>Lieu</t>
  </si>
  <si>
    <t>Type</t>
  </si>
  <si>
    <t xml:space="preserve">Nom </t>
  </si>
  <si>
    <t>NICOLAS</t>
  </si>
  <si>
    <t>CARON</t>
  </si>
  <si>
    <t>Nathalie</t>
  </si>
  <si>
    <t>Duathlon de Souppes</t>
  </si>
  <si>
    <t>KLIPFEL</t>
  </si>
  <si>
    <t>GILLES</t>
  </si>
  <si>
    <t>GUILLOT</t>
  </si>
  <si>
    <t>CLEMENT</t>
  </si>
  <si>
    <t>DREUX</t>
  </si>
  <si>
    <t>MICHEL</t>
  </si>
  <si>
    <t>COUGET</t>
  </si>
  <si>
    <t>XAVIER</t>
  </si>
  <si>
    <t>SPINAU</t>
  </si>
  <si>
    <t>CLAVERO</t>
  </si>
  <si>
    <t>VIRION</t>
  </si>
  <si>
    <t>FRANCK</t>
  </si>
  <si>
    <t>GABILLON</t>
  </si>
  <si>
    <t>MENINGAND</t>
  </si>
  <si>
    <t>CORALINE</t>
  </si>
  <si>
    <t>EVRARD</t>
  </si>
  <si>
    <t>CARRE</t>
  </si>
  <si>
    <t>LIONEL</t>
  </si>
  <si>
    <t>CHABUT</t>
  </si>
  <si>
    <t>SOPHIE</t>
  </si>
  <si>
    <t>TASSIN</t>
  </si>
  <si>
    <t>CHATILLON</t>
  </si>
  <si>
    <t>FRÉDERIC</t>
  </si>
  <si>
    <t>LETOURNEUR</t>
  </si>
  <si>
    <t>ELEN</t>
  </si>
  <si>
    <t>PETITDEMANGE</t>
  </si>
  <si>
    <t>LUDOVIC</t>
  </si>
  <si>
    <t>COUPRIE</t>
  </si>
  <si>
    <t>HIRSINGER</t>
  </si>
  <si>
    <t>PHILIPPE</t>
  </si>
  <si>
    <t>CHENU</t>
  </si>
  <si>
    <t>CYRIL</t>
  </si>
  <si>
    <t>Michael</t>
  </si>
  <si>
    <t>Nicolas</t>
  </si>
  <si>
    <t>Xavier</t>
  </si>
  <si>
    <t>LE BIHAN</t>
  </si>
  <si>
    <t>Eric</t>
  </si>
  <si>
    <t>LUSSEAU</t>
  </si>
  <si>
    <t>CHIARAMONTE</t>
  </si>
  <si>
    <t>MATTHIEU</t>
  </si>
  <si>
    <t>DERUY</t>
  </si>
  <si>
    <t>Marine</t>
  </si>
  <si>
    <t>Laurent</t>
  </si>
  <si>
    <t>LEFEVRE</t>
  </si>
  <si>
    <t>LANGELIER</t>
  </si>
  <si>
    <t>Rémi</t>
  </si>
  <si>
    <t>LAMEAU</t>
  </si>
  <si>
    <t>SCHIMPF</t>
  </si>
  <si>
    <t>David</t>
  </si>
  <si>
    <t>DEVILLERS</t>
  </si>
  <si>
    <t>HOUARY</t>
  </si>
  <si>
    <t>CHRISTEN</t>
  </si>
  <si>
    <t>URVAN</t>
  </si>
  <si>
    <t>DOHIN</t>
  </si>
  <si>
    <t>GODEFROID</t>
  </si>
  <si>
    <t>HERBIN</t>
  </si>
  <si>
    <t>ROYER</t>
  </si>
  <si>
    <t>Louise</t>
  </si>
  <si>
    <t>PRAT</t>
  </si>
  <si>
    <t>Arnaud</t>
  </si>
  <si>
    <t>GEAN</t>
  </si>
  <si>
    <t>PINEL</t>
  </si>
  <si>
    <t>LE BELGUET</t>
  </si>
  <si>
    <t>VATIN</t>
  </si>
  <si>
    <t>Jérome</t>
  </si>
  <si>
    <t>LE ROY</t>
  </si>
  <si>
    <t>THOMAS</t>
  </si>
  <si>
    <t>MIRAMAND</t>
  </si>
  <si>
    <t>LEOSTIC</t>
  </si>
  <si>
    <t>LEON</t>
  </si>
  <si>
    <t>COMMARET</t>
  </si>
  <si>
    <t xml:space="preserve">COTE </t>
  </si>
  <si>
    <t>Jean-François</t>
  </si>
  <si>
    <t>COTENE</t>
  </si>
  <si>
    <t>CAROLE</t>
  </si>
  <si>
    <t>CUOQ</t>
  </si>
  <si>
    <t>DAMIEN</t>
  </si>
  <si>
    <t>DELiCE</t>
  </si>
  <si>
    <t>ALEXANDRE</t>
  </si>
  <si>
    <t>DIVIALLE</t>
  </si>
  <si>
    <t>JULIEN</t>
  </si>
  <si>
    <t>DIVO</t>
  </si>
  <si>
    <t>ERIC</t>
  </si>
  <si>
    <t>FLORENCE</t>
  </si>
  <si>
    <t>DUBOULOZ</t>
  </si>
  <si>
    <t>Alice</t>
  </si>
  <si>
    <t>DUMAS</t>
  </si>
  <si>
    <t>CHRISTIAN</t>
  </si>
  <si>
    <t>DUPOIRIEUX</t>
  </si>
  <si>
    <t>FRANCIS</t>
  </si>
  <si>
    <t>DUPRE</t>
  </si>
  <si>
    <t>FLORIAN</t>
  </si>
  <si>
    <t>DURE</t>
  </si>
  <si>
    <t>EL GOYEN</t>
  </si>
  <si>
    <t>Audrey</t>
  </si>
  <si>
    <t>ESCOURIDO VIGO</t>
  </si>
  <si>
    <t>CHRISTOPHE</t>
  </si>
  <si>
    <t xml:space="preserve">NICOLAS </t>
  </si>
  <si>
    <t>FUMEL</t>
  </si>
  <si>
    <t>BRIGITTE</t>
  </si>
  <si>
    <t>F</t>
  </si>
  <si>
    <t>GALLAIS</t>
  </si>
  <si>
    <t>LAURENCE</t>
  </si>
  <si>
    <t>GASSON</t>
  </si>
  <si>
    <t>STEPHANE</t>
  </si>
  <si>
    <t>MARIE</t>
  </si>
  <si>
    <t>Nombre de participants</t>
  </si>
  <si>
    <t>GHOZALI</t>
  </si>
  <si>
    <t>Abla</t>
  </si>
  <si>
    <t>GIROD DAVID</t>
  </si>
  <si>
    <t>ANTHONY</t>
  </si>
  <si>
    <t>Classement 2018</t>
  </si>
  <si>
    <t>GLASSET</t>
  </si>
  <si>
    <t>BENJAMIN</t>
  </si>
  <si>
    <t>Classement 2017</t>
  </si>
  <si>
    <t>Classement 2016</t>
  </si>
  <si>
    <t>Classement 2015</t>
  </si>
  <si>
    <t>Classement 2014</t>
  </si>
  <si>
    <t>KRILAN</t>
  </si>
  <si>
    <t>NC</t>
  </si>
  <si>
    <t>CHEVALIER</t>
  </si>
  <si>
    <t>CEDRIC</t>
  </si>
  <si>
    <t>CAMPO</t>
  </si>
  <si>
    <t>GUILLOTIN</t>
  </si>
  <si>
    <t>JOSEPH</t>
  </si>
  <si>
    <t>benoit</t>
  </si>
  <si>
    <t>AMANDINE</t>
  </si>
  <si>
    <t>BRUNO</t>
  </si>
  <si>
    <t>NGUETSE KANA</t>
  </si>
  <si>
    <t>MALAUBIER</t>
  </si>
  <si>
    <t>MASSICOT</t>
  </si>
  <si>
    <t>HUGO</t>
  </si>
  <si>
    <t>DE MERBITZ</t>
  </si>
  <si>
    <t>JEREMY</t>
  </si>
  <si>
    <t>RIVRON</t>
  </si>
  <si>
    <t>MAXIME</t>
  </si>
  <si>
    <t>LAGOUTTE</t>
  </si>
  <si>
    <t>MARIACCIA</t>
  </si>
  <si>
    <t>CLEMENCE</t>
  </si>
  <si>
    <t>KEVIN</t>
  </si>
  <si>
    <t>GUILLO</t>
  </si>
  <si>
    <t>GWENAEL</t>
  </si>
  <si>
    <t>KARINE</t>
  </si>
  <si>
    <t>DUFOURT</t>
  </si>
  <si>
    <t>SYLVELINE</t>
  </si>
  <si>
    <t>Stephanie</t>
  </si>
  <si>
    <t>GRIFFRATH</t>
  </si>
  <si>
    <t>Fréderic</t>
  </si>
  <si>
    <t>GUIBOT</t>
  </si>
  <si>
    <t>CLAUDE</t>
  </si>
  <si>
    <t>LE SOURNE</t>
  </si>
  <si>
    <t>M</t>
  </si>
  <si>
    <t>ARRONDELLE</t>
  </si>
  <si>
    <t>DIDIER</t>
  </si>
  <si>
    <t>ROMAIN</t>
  </si>
  <si>
    <t>NOLWENN</t>
  </si>
  <si>
    <t>MONTOURCY</t>
  </si>
  <si>
    <t>SUPAH</t>
  </si>
  <si>
    <t>LANERES</t>
  </si>
  <si>
    <t>MANGIN</t>
  </si>
  <si>
    <t>ALIX</t>
  </si>
  <si>
    <t>STELLA</t>
  </si>
  <si>
    <t>ZINTCHENKO</t>
  </si>
  <si>
    <t>Andreii</t>
  </si>
  <si>
    <t>VANSTEENKISTE</t>
  </si>
  <si>
    <t>JOHANN</t>
  </si>
  <si>
    <t>WALMAN</t>
  </si>
  <si>
    <t>PAUL</t>
  </si>
  <si>
    <t>GUYONNET</t>
  </si>
  <si>
    <t>HERON</t>
  </si>
  <si>
    <t>Bruno</t>
  </si>
  <si>
    <t>JANNEAU</t>
  </si>
  <si>
    <t>JEANSON</t>
  </si>
  <si>
    <t>LAMARQUE</t>
  </si>
  <si>
    <t>LANGLE</t>
  </si>
  <si>
    <t>LE FUR</t>
  </si>
  <si>
    <t>BASTIEN</t>
  </si>
  <si>
    <t>LEBREC</t>
  </si>
  <si>
    <t>MARI</t>
  </si>
  <si>
    <t>FREDERIC</t>
  </si>
  <si>
    <t>PIRES</t>
  </si>
  <si>
    <t>DANIEL</t>
  </si>
  <si>
    <t>PONTHIEUX</t>
  </si>
  <si>
    <t>WILFRID</t>
  </si>
  <si>
    <t>PORROT</t>
  </si>
  <si>
    <t>PATRICK</t>
  </si>
  <si>
    <t>REGNIER</t>
  </si>
  <si>
    <t>REMBLIERE</t>
  </si>
  <si>
    <t>ROUYER</t>
  </si>
  <si>
    <t>Thomas</t>
  </si>
  <si>
    <t>Guillaume</t>
  </si>
  <si>
    <t>Sophie</t>
  </si>
  <si>
    <t>Marie</t>
  </si>
  <si>
    <t>Florence</t>
  </si>
  <si>
    <t>course</t>
  </si>
  <si>
    <t xml:space="preserve">Rémi </t>
  </si>
  <si>
    <t>PAPOU</t>
  </si>
  <si>
    <t>REMI</t>
  </si>
  <si>
    <t>POZZO DI BORGO</t>
  </si>
  <si>
    <t>AMARAL</t>
  </si>
  <si>
    <t>Quentin</t>
  </si>
  <si>
    <t>LECLERC</t>
  </si>
  <si>
    <t xml:space="preserve">CANCHARI DAGA </t>
  </si>
  <si>
    <t>Harold</t>
  </si>
  <si>
    <t>ABID</t>
  </si>
  <si>
    <t>VIGNERON</t>
  </si>
  <si>
    <t>Jean-Michel</t>
  </si>
  <si>
    <t xml:space="preserve">POZZO DI BORGO </t>
  </si>
  <si>
    <t>Romain</t>
  </si>
  <si>
    <t>LOU</t>
  </si>
  <si>
    <t>HAROLD</t>
  </si>
  <si>
    <t>MOURAD</t>
  </si>
  <si>
    <t>Contre la montre par équipe du et tri en équipe, run and bike, raid</t>
  </si>
  <si>
    <t>BROSSEAU</t>
  </si>
  <si>
    <t>LOPEZ</t>
  </si>
  <si>
    <t>Diego</t>
  </si>
  <si>
    <t>Pointd</t>
  </si>
  <si>
    <t>DELMOTTE</t>
  </si>
  <si>
    <t>Brice</t>
  </si>
  <si>
    <t>BOUMEDIENE</t>
  </si>
  <si>
    <t>Mehdi</t>
  </si>
  <si>
    <t>DHALLUIN</t>
  </si>
  <si>
    <t>LOANNE</t>
  </si>
  <si>
    <t>PERROT</t>
  </si>
  <si>
    <t>Vivien</t>
  </si>
  <si>
    <t>BACQUET</t>
  </si>
  <si>
    <t>CARTEAUD</t>
  </si>
  <si>
    <t>Sylvain</t>
  </si>
  <si>
    <t>ROBIN</t>
  </si>
  <si>
    <t>LE LAY</t>
  </si>
  <si>
    <t>SOUIBER</t>
  </si>
  <si>
    <t>Hakim</t>
  </si>
  <si>
    <t>PILORGE</t>
  </si>
  <si>
    <t>MANON</t>
  </si>
  <si>
    <t>Ilan</t>
  </si>
  <si>
    <t>GENTY</t>
  </si>
  <si>
    <t>Emmanuel</t>
  </si>
  <si>
    <t>GAUTIER</t>
  </si>
  <si>
    <t>STEFANON</t>
  </si>
  <si>
    <t>EMMANUEL</t>
  </si>
  <si>
    <t>MARIN</t>
  </si>
  <si>
    <t>HASSANI</t>
  </si>
  <si>
    <t>Jihad</t>
  </si>
  <si>
    <t xml:space="preserve">HASSANI </t>
  </si>
  <si>
    <t>MACHADO</t>
  </si>
  <si>
    <t>Ironman (ou LD pour les féminines)</t>
  </si>
  <si>
    <t xml:space="preserve"> </t>
  </si>
  <si>
    <t>Sur la saison allant du 1 Novembre jusqu'à la coupe de France de triathlon, sont pris en compte les 2 meilleurs triathlon, le meilleur duathlon ou aquathlon, la meilleure course en équipe (run&amp;bike, swimrun, aquathlon, triathlon, raid) et la Super League WCPT. Pour que la course soit comptée, il faut que l'athlète court sous Licence USP, qu'il porte les couleurs du club et qu'au moins 5 athlètes Palaisiens aient participés à la course.</t>
  </si>
  <si>
    <t>M et L (plus de 199 participants), XL</t>
  </si>
  <si>
    <t>M (plus de 199 participants), L, XL, qualificative D3/D2</t>
  </si>
  <si>
    <t>S (moins de 200 participants), XS, découverte</t>
  </si>
  <si>
    <t>S (plus de 199 participants), M (moins de 200 participants)</t>
  </si>
  <si>
    <t xml:space="preserve">(2000(1-(classement scrach/Nb de finishers)) + (nb de finishersx0,01)) x coef </t>
  </si>
  <si>
    <t>Sur la saison allant du 1 Novembre jusqu'à la coupe de France de triathlon, est pris en compte la meilleure course sur format XXL pour les hommes et L à XXL pour les femmes.</t>
  </si>
  <si>
    <t>1000(1-(classement scrach/Nb de finishers))</t>
  </si>
  <si>
    <t>Finishers</t>
  </si>
  <si>
    <t xml:space="preserve">Super League WCPT </t>
  </si>
  <si>
    <t>SL</t>
  </si>
  <si>
    <t xml:space="preserve"> = T1+T2+D1+Eq+SL</t>
  </si>
  <si>
    <t>Super League WCPT</t>
  </si>
  <si>
    <t>Eq</t>
  </si>
  <si>
    <t xml:space="preserve">Rappel formule : 2000(1-(classement scrach/Nb de finishers)) + (nb de finishersx0,01) x coef </t>
  </si>
  <si>
    <t>Nombre de finishers</t>
  </si>
  <si>
    <t xml:space="preserve">Duathlon /            Aquathlon </t>
  </si>
  <si>
    <t>Run and Bike /                 course en équipe</t>
  </si>
  <si>
    <t xml:space="preserve">Duathlon /           Aquathlon </t>
  </si>
  <si>
    <t>Run and Bike /       course en équipe</t>
  </si>
  <si>
    <t>Classement 2019</t>
  </si>
  <si>
    <t>Clément</t>
  </si>
  <si>
    <t>CANCHARI</t>
  </si>
  <si>
    <t>Diégo</t>
  </si>
  <si>
    <t>Loanne</t>
  </si>
  <si>
    <t>Marin</t>
  </si>
  <si>
    <t xml:space="preserve">Thomas </t>
  </si>
  <si>
    <t>Lou</t>
  </si>
  <si>
    <t>Mourad</t>
  </si>
  <si>
    <t>Manon</t>
  </si>
  <si>
    <t xml:space="preserve">VIGNERON </t>
  </si>
  <si>
    <t xml:space="preserve">Jean-Michel </t>
  </si>
  <si>
    <t>Elen</t>
  </si>
  <si>
    <t>Coraline</t>
  </si>
  <si>
    <t>Triathlon L Vendôme</t>
  </si>
  <si>
    <t>Stéphanie</t>
  </si>
  <si>
    <t>Triathlon L Dijon</t>
  </si>
  <si>
    <t>Triathlon 70.3 Sables d'Olonne</t>
  </si>
  <si>
    <t>IM Francfort</t>
  </si>
  <si>
    <t>LELAY</t>
  </si>
  <si>
    <t>IM Nice</t>
  </si>
  <si>
    <t xml:space="preserve">Laurent </t>
  </si>
  <si>
    <t>IM Gasteiz</t>
  </si>
  <si>
    <t>Sebastien</t>
  </si>
  <si>
    <t xml:space="preserve">IM Embrun </t>
  </si>
  <si>
    <t>Kévin</t>
  </si>
  <si>
    <t>Trialong BLR</t>
  </si>
  <si>
    <t xml:space="preserve">Championnat du Monde Nice </t>
  </si>
  <si>
    <t>BOYO</t>
  </si>
  <si>
    <t>IM Lakes</t>
  </si>
  <si>
    <t>Half IM Marrakech</t>
  </si>
  <si>
    <t>Souppes</t>
  </si>
  <si>
    <t>Duathlon S</t>
  </si>
  <si>
    <t>Sébastien</t>
  </si>
  <si>
    <t xml:space="preserve">Hakim </t>
  </si>
  <si>
    <t>Duathlon Souppes</t>
  </si>
  <si>
    <t>Palaiseau</t>
  </si>
  <si>
    <t>Run&amp;Bike</t>
  </si>
  <si>
    <t xml:space="preserve">LE SOURNE </t>
  </si>
  <si>
    <t>Pierre</t>
  </si>
  <si>
    <t xml:space="preserve">Christophe </t>
  </si>
  <si>
    <t>Benjamin</t>
  </si>
  <si>
    <t>CANCHARI DAGA</t>
  </si>
  <si>
    <t>Karine</t>
  </si>
  <si>
    <t>Jennifer</t>
  </si>
  <si>
    <t>Frederic</t>
  </si>
  <si>
    <t>R&amp;B Palaiseau</t>
  </si>
  <si>
    <t xml:space="preserve">Super League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</si>
</sst>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b/>
      <sz val="10"/>
      <color rgb="FF000000"/>
      <name val="Calibri"/>
      <family val="2"/>
    </font>
    <font>
      <b/>
      <sz val="28"/>
      <color rgb="FFFFFFFF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A90DE"/>
        <bgColor rgb="FFFA90DE"/>
      </patternFill>
    </fill>
    <fill>
      <patternFill patternType="solid">
        <fgColor rgb="FF333399"/>
        <bgColor rgb="FF333399"/>
      </patternFill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  <fill>
      <patternFill patternType="solid">
        <fgColor rgb="FFFF99CC"/>
        <bgColor rgb="FFFF99CC"/>
      </patternFill>
    </fill>
    <fill>
      <patternFill patternType="solid">
        <fgColor rgb="FF4472C4"/>
        <bgColor rgb="FF4472C4"/>
      </patternFill>
    </fill>
    <fill>
      <patternFill patternType="solid">
        <fgColor rgb="FF9CC2E5"/>
        <bgColor rgb="FF9CC2E5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B4C6E7"/>
        <bgColor rgb="FFB4C6E7"/>
      </patternFill>
    </fill>
    <fill>
      <patternFill patternType="solid">
        <fgColor rgb="FFA8D08D"/>
        <bgColor rgb="FFA8D08D"/>
      </patternFill>
    </fill>
    <fill>
      <patternFill patternType="solid">
        <fgColor rgb="FFC55A11"/>
        <bgColor rgb="FFC55A11"/>
      </patternFill>
    </fill>
    <fill>
      <patternFill patternType="solid">
        <fgColor rgb="FFF4B083"/>
        <bgColor rgb="FFF4B083"/>
      </patternFill>
    </fill>
    <fill>
      <patternFill patternType="solid">
        <fgColor rgb="FFFF33CC"/>
        <bgColor rgb="FFFF33CC"/>
      </patternFill>
    </fill>
    <fill>
      <patternFill patternType="solid">
        <fgColor rgb="FFFDE9D9"/>
        <bgColor rgb="FFFDE9D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65D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rgb="FFD8D8D8"/>
      </patternFill>
    </fill>
    <fill>
      <patternFill patternType="solid">
        <fgColor theme="0" tint="-0.14999847407452621"/>
        <bgColor rgb="FFFA90DE"/>
      </patternFill>
    </fill>
    <fill>
      <patternFill patternType="solid">
        <fgColor theme="1"/>
        <bgColor rgb="FFD8D8D8"/>
      </patternFill>
    </fill>
    <fill>
      <patternFill patternType="solid">
        <fgColor theme="1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1"/>
        <bgColor rgb="FFFDE9D9"/>
      </patternFill>
    </fill>
    <fill>
      <patternFill patternType="solid">
        <fgColor rgb="FFFF99FF"/>
        <bgColor indexed="64"/>
      </patternFill>
    </fill>
    <fill>
      <patternFill patternType="solid">
        <fgColor rgb="FFFF99FF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A90DE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FFFFF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7">
    <xf numFmtId="0" fontId="0" fillId="0" borderId="0" xfId="0" applyFont="1" applyAlignment="1"/>
    <xf numFmtId="0" fontId="0" fillId="0" borderId="0" xfId="0" applyFont="1"/>
    <xf numFmtId="0" fontId="0" fillId="2" borderId="3" xfId="0" applyFont="1" applyFill="1" applyBorder="1"/>
    <xf numFmtId="0" fontId="0" fillId="2" borderId="4" xfId="0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Font="1" applyBorder="1"/>
    <xf numFmtId="0" fontId="0" fillId="4" borderId="6" xfId="0" applyFont="1" applyFill="1" applyBorder="1"/>
    <xf numFmtId="0" fontId="0" fillId="0" borderId="11" xfId="0" applyFont="1" applyBorder="1"/>
    <xf numFmtId="1" fontId="0" fillId="0" borderId="11" xfId="0" applyNumberFormat="1" applyFont="1" applyBorder="1"/>
    <xf numFmtId="0" fontId="0" fillId="0" borderId="11" xfId="0" applyFont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0" fillId="5" borderId="16" xfId="0" applyFont="1" applyFill="1" applyBorder="1"/>
    <xf numFmtId="0" fontId="0" fillId="5" borderId="16" xfId="0" applyFont="1" applyFill="1" applyBorder="1" applyAlignment="1">
      <alignment vertical="center" textRotation="45" wrapText="1"/>
    </xf>
    <xf numFmtId="0" fontId="1" fillId="5" borderId="16" xfId="0" applyFont="1" applyFill="1" applyBorder="1" applyAlignment="1">
      <alignment horizontal="center" vertical="center" wrapText="1"/>
    </xf>
    <xf numFmtId="1" fontId="6" fillId="0" borderId="7" xfId="0" applyNumberFormat="1" applyFont="1" applyBorder="1" applyAlignment="1">
      <alignment vertical="center"/>
    </xf>
    <xf numFmtId="0" fontId="0" fillId="6" borderId="6" xfId="0" applyFont="1" applyFill="1" applyBorder="1"/>
    <xf numFmtId="0" fontId="0" fillId="6" borderId="11" xfId="0" applyFont="1" applyFill="1" applyBorder="1"/>
    <xf numFmtId="1" fontId="0" fillId="6" borderId="11" xfId="0" applyNumberFormat="1" applyFont="1" applyFill="1" applyBorder="1"/>
    <xf numFmtId="0" fontId="7" fillId="0" borderId="9" xfId="0" applyFont="1" applyBorder="1"/>
    <xf numFmtId="1" fontId="0" fillId="0" borderId="6" xfId="0" applyNumberFormat="1" applyFont="1" applyBorder="1"/>
    <xf numFmtId="1" fontId="0" fillId="6" borderId="6" xfId="0" applyNumberFormat="1" applyFont="1" applyFill="1" applyBorder="1"/>
    <xf numFmtId="0" fontId="0" fillId="7" borderId="6" xfId="0" applyFont="1" applyFill="1" applyBorder="1"/>
    <xf numFmtId="0" fontId="0" fillId="7" borderId="11" xfId="0" applyFont="1" applyFill="1" applyBorder="1"/>
    <xf numFmtId="1" fontId="0" fillId="7" borderId="11" xfId="0" applyNumberFormat="1" applyFont="1" applyFill="1" applyBorder="1"/>
    <xf numFmtId="0" fontId="0" fillId="9" borderId="6" xfId="0" applyFont="1" applyFill="1" applyBorder="1" applyAlignment="1">
      <alignment horizontal="left" vertical="center"/>
    </xf>
    <xf numFmtId="0" fontId="0" fillId="9" borderId="6" xfId="0" applyFont="1" applyFill="1" applyBorder="1" applyAlignment="1">
      <alignment horizontal="center" vertical="center"/>
    </xf>
    <xf numFmtId="0" fontId="0" fillId="10" borderId="20" xfId="0" applyFont="1" applyFill="1" applyBorder="1" applyAlignment="1">
      <alignment horizontal="left" vertical="center"/>
    </xf>
    <xf numFmtId="0" fontId="0" fillId="10" borderId="20" xfId="0" applyFont="1" applyFill="1" applyBorder="1" applyAlignment="1">
      <alignment horizontal="center" vertical="center"/>
    </xf>
    <xf numFmtId="0" fontId="0" fillId="9" borderId="27" xfId="0" applyFont="1" applyFill="1" applyBorder="1" applyAlignment="1">
      <alignment horizontal="left" vertical="center" wrapText="1"/>
    </xf>
    <xf numFmtId="0" fontId="0" fillId="9" borderId="28" xfId="0" applyFont="1" applyFill="1" applyBorder="1" applyAlignment="1">
      <alignment horizontal="center" vertical="center"/>
    </xf>
    <xf numFmtId="0" fontId="0" fillId="9" borderId="29" xfId="0" applyFont="1" applyFill="1" applyBorder="1" applyAlignment="1">
      <alignment horizontal="left" vertical="center" wrapText="1"/>
    </xf>
    <xf numFmtId="0" fontId="0" fillId="9" borderId="30" xfId="0" applyFont="1" applyFill="1" applyBorder="1" applyAlignment="1">
      <alignment horizontal="center" vertical="center"/>
    </xf>
    <xf numFmtId="0" fontId="0" fillId="9" borderId="31" xfId="0" applyFont="1" applyFill="1" applyBorder="1" applyAlignment="1">
      <alignment horizontal="left" vertical="center" wrapText="1"/>
    </xf>
    <xf numFmtId="0" fontId="0" fillId="9" borderId="32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0" fillId="13" borderId="34" xfId="0" applyFont="1" applyFill="1" applyBorder="1" applyAlignment="1">
      <alignment wrapText="1"/>
    </xf>
    <xf numFmtId="0" fontId="0" fillId="13" borderId="6" xfId="0" applyFont="1" applyFill="1" applyBorder="1" applyAlignment="1">
      <alignment horizontal="center" vertical="center"/>
    </xf>
    <xf numFmtId="0" fontId="0" fillId="14" borderId="34" xfId="0" applyFont="1" applyFill="1" applyBorder="1" applyAlignment="1">
      <alignment wrapText="1"/>
    </xf>
    <xf numFmtId="0" fontId="0" fillId="14" borderId="6" xfId="0" applyFont="1" applyFill="1" applyBorder="1" applyAlignment="1">
      <alignment horizontal="center" vertical="center"/>
    </xf>
    <xf numFmtId="0" fontId="0" fillId="15" borderId="34" xfId="0" applyFont="1" applyFill="1" applyBorder="1" applyAlignment="1">
      <alignment wrapText="1"/>
    </xf>
    <xf numFmtId="0" fontId="0" fillId="15" borderId="6" xfId="0" applyFont="1" applyFill="1" applyBorder="1" applyAlignment="1">
      <alignment horizontal="center" vertical="center"/>
    </xf>
    <xf numFmtId="1" fontId="0" fillId="7" borderId="6" xfId="0" applyNumberFormat="1" applyFont="1" applyFill="1" applyBorder="1"/>
    <xf numFmtId="1" fontId="0" fillId="0" borderId="0" xfId="0" applyNumberFormat="1" applyFont="1"/>
    <xf numFmtId="0" fontId="1" fillId="16" borderId="6" xfId="0" applyFont="1" applyFill="1" applyBorder="1" applyAlignment="1">
      <alignment horizontal="center" vertical="center"/>
    </xf>
    <xf numFmtId="1" fontId="1" fillId="16" borderId="6" xfId="0" applyNumberFormat="1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/>
    </xf>
    <xf numFmtId="0" fontId="1" fillId="18" borderId="6" xfId="0" applyFont="1" applyFill="1" applyBorder="1" applyAlignment="1">
      <alignment horizontal="center" vertical="center" wrapText="1"/>
    </xf>
    <xf numFmtId="0" fontId="1" fillId="19" borderId="6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10" borderId="6" xfId="0" applyFont="1" applyFill="1" applyBorder="1" applyAlignment="1">
      <alignment horizontal="center" vertical="center"/>
    </xf>
    <xf numFmtId="0" fontId="0" fillId="20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1" borderId="6" xfId="0" applyFont="1" applyFill="1" applyBorder="1"/>
    <xf numFmtId="0" fontId="0" fillId="21" borderId="11" xfId="0" applyFont="1" applyFill="1" applyBorder="1"/>
    <xf numFmtId="1" fontId="0" fillId="21" borderId="11" xfId="0" applyNumberFormat="1" applyFont="1" applyFill="1" applyBorder="1"/>
    <xf numFmtId="0" fontId="0" fillId="7" borderId="6" xfId="0" applyFont="1" applyFill="1" applyBorder="1" applyAlignment="1">
      <alignment wrapText="1"/>
    </xf>
    <xf numFmtId="1" fontId="0" fillId="6" borderId="6" xfId="0" applyNumberFormat="1" applyFont="1" applyFill="1" applyBorder="1" applyAlignment="1">
      <alignment horizontal="center" vertical="center" wrapText="1"/>
    </xf>
    <xf numFmtId="1" fontId="0" fillId="4" borderId="6" xfId="0" applyNumberFormat="1" applyFont="1" applyFill="1" applyBorder="1"/>
    <xf numFmtId="0" fontId="0" fillId="0" borderId="0" xfId="0" applyFont="1" applyAlignment="1"/>
    <xf numFmtId="0" fontId="0" fillId="22" borderId="6" xfId="0" applyFont="1" applyFill="1" applyBorder="1"/>
    <xf numFmtId="0" fontId="0" fillId="0" borderId="0" xfId="0" applyFont="1" applyAlignment="1"/>
    <xf numFmtId="0" fontId="0" fillId="0" borderId="6" xfId="0" applyBorder="1"/>
    <xf numFmtId="0" fontId="0" fillId="0" borderId="6" xfId="0" applyFill="1" applyBorder="1"/>
    <xf numFmtId="0" fontId="0" fillId="23" borderId="6" xfId="0" applyFill="1" applyBorder="1"/>
    <xf numFmtId="0" fontId="0" fillId="23" borderId="6" xfId="0" applyFont="1" applyFill="1" applyBorder="1"/>
    <xf numFmtId="0" fontId="0" fillId="23" borderId="11" xfId="0" applyFont="1" applyFill="1" applyBorder="1"/>
    <xf numFmtId="1" fontId="0" fillId="23" borderId="11" xfId="0" applyNumberFormat="1" applyFont="1" applyFill="1" applyBorder="1"/>
    <xf numFmtId="0" fontId="0" fillId="6" borderId="6" xfId="0" applyFill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7" borderId="6" xfId="0" applyFill="1" applyBorder="1"/>
    <xf numFmtId="0" fontId="0" fillId="6" borderId="6" xfId="0" applyFill="1" applyBorder="1" applyAlignment="1">
      <alignment horizontal="center" vertical="center" wrapText="1"/>
    </xf>
    <xf numFmtId="1" fontId="0" fillId="0" borderId="11" xfId="0" applyNumberFormat="1" applyFont="1" applyFill="1" applyBorder="1"/>
    <xf numFmtId="0" fontId="0" fillId="25" borderId="6" xfId="0" applyFill="1" applyBorder="1"/>
    <xf numFmtId="0" fontId="0" fillId="25" borderId="6" xfId="0" applyFont="1" applyFill="1" applyBorder="1"/>
    <xf numFmtId="0" fontId="0" fillId="25" borderId="11" xfId="0" applyFont="1" applyFill="1" applyBorder="1"/>
    <xf numFmtId="1" fontId="0" fillId="25" borderId="11" xfId="0" applyNumberFormat="1" applyFont="1" applyFill="1" applyBorder="1"/>
    <xf numFmtId="1" fontId="0" fillId="25" borderId="6" xfId="0" applyNumberFormat="1" applyFont="1" applyFill="1" applyBorder="1"/>
    <xf numFmtId="0" fontId="0" fillId="26" borderId="6" xfId="0" applyFont="1" applyFill="1" applyBorder="1"/>
    <xf numFmtId="0" fontId="0" fillId="26" borderId="6" xfId="0" applyFill="1" applyBorder="1"/>
    <xf numFmtId="1" fontId="0" fillId="26" borderId="6" xfId="0" applyNumberFormat="1" applyFont="1" applyFill="1" applyBorder="1"/>
    <xf numFmtId="0" fontId="0" fillId="24" borderId="6" xfId="0" applyFill="1" applyBorder="1"/>
    <xf numFmtId="1" fontId="0" fillId="24" borderId="6" xfId="0" applyNumberFormat="1" applyFont="1" applyFill="1" applyBorder="1"/>
    <xf numFmtId="0" fontId="0" fillId="27" borderId="6" xfId="0" applyFill="1" applyBorder="1"/>
    <xf numFmtId="0" fontId="0" fillId="27" borderId="6" xfId="0" applyFont="1" applyFill="1" applyBorder="1"/>
    <xf numFmtId="0" fontId="0" fillId="27" borderId="11" xfId="0" applyFont="1" applyFill="1" applyBorder="1"/>
    <xf numFmtId="1" fontId="0" fillId="27" borderId="11" xfId="0" applyNumberFormat="1" applyFont="1" applyFill="1" applyBorder="1"/>
    <xf numFmtId="0" fontId="0" fillId="0" borderId="0" xfId="0" applyFont="1" applyAlignment="1"/>
    <xf numFmtId="0" fontId="9" fillId="0" borderId="6" xfId="0" applyFont="1" applyBorder="1"/>
    <xf numFmtId="0" fontId="9" fillId="6" borderId="6" xfId="0" applyFont="1" applyFill="1" applyBorder="1"/>
    <xf numFmtId="0" fontId="9" fillId="7" borderId="6" xfId="0" applyFont="1" applyFill="1" applyBorder="1"/>
    <xf numFmtId="0" fontId="9" fillId="24" borderId="6" xfId="0" applyFont="1" applyFill="1" applyBorder="1"/>
    <xf numFmtId="0" fontId="0" fillId="24" borderId="6" xfId="0" applyFont="1" applyFill="1" applyBorder="1"/>
    <xf numFmtId="0" fontId="0" fillId="24" borderId="11" xfId="0" applyFont="1" applyFill="1" applyBorder="1"/>
    <xf numFmtId="1" fontId="0" fillId="24" borderId="11" xfId="0" applyNumberFormat="1" applyFont="1" applyFill="1" applyBorder="1"/>
    <xf numFmtId="1" fontId="0" fillId="28" borderId="6" xfId="0" applyNumberFormat="1" applyFont="1" applyFill="1" applyBorder="1"/>
    <xf numFmtId="0" fontId="9" fillId="28" borderId="6" xfId="0" applyFont="1" applyFill="1" applyBorder="1"/>
    <xf numFmtId="0" fontId="9" fillId="28" borderId="11" xfId="0" applyFont="1" applyFill="1" applyBorder="1"/>
    <xf numFmtId="0" fontId="0" fillId="7" borderId="6" xfId="0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1" fontId="0" fillId="0" borderId="6" xfId="0" applyNumberFormat="1" applyFont="1" applyFill="1" applyBorder="1"/>
    <xf numFmtId="0" fontId="0" fillId="21" borderId="6" xfId="0" applyFill="1" applyBorder="1" applyAlignment="1">
      <alignment horizontal="center" vertical="center" wrapText="1"/>
    </xf>
    <xf numFmtId="0" fontId="0" fillId="0" borderId="0" xfId="0" applyFont="1" applyAlignment="1"/>
    <xf numFmtId="0" fontId="0" fillId="22" borderId="6" xfId="0" applyFill="1" applyBorder="1"/>
    <xf numFmtId="0" fontId="0" fillId="25" borderId="6" xfId="0" applyFill="1" applyBorder="1" applyAlignment="1">
      <alignment horizontal="center" vertical="center" wrapText="1"/>
    </xf>
    <xf numFmtId="0" fontId="0" fillId="25" borderId="11" xfId="0" applyFill="1" applyBorder="1"/>
    <xf numFmtId="0" fontId="0" fillId="26" borderId="11" xfId="0" applyFill="1" applyBorder="1"/>
    <xf numFmtId="0" fontId="0" fillId="0" borderId="16" xfId="0" applyFont="1" applyBorder="1"/>
    <xf numFmtId="0" fontId="0" fillId="0" borderId="0" xfId="0" applyFont="1" applyAlignment="1"/>
    <xf numFmtId="0" fontId="0" fillId="6" borderId="6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29" borderId="6" xfId="0" applyFont="1" applyFill="1" applyBorder="1"/>
    <xf numFmtId="0" fontId="0" fillId="22" borderId="11" xfId="0" applyFont="1" applyFill="1" applyBorder="1"/>
    <xf numFmtId="1" fontId="0" fillId="22" borderId="11" xfId="0" applyNumberFormat="1" applyFont="1" applyFill="1" applyBorder="1"/>
    <xf numFmtId="0" fontId="0" fillId="30" borderId="6" xfId="0" applyFont="1" applyFill="1" applyBorder="1"/>
    <xf numFmtId="0" fontId="0" fillId="22" borderId="6" xfId="0" applyFont="1" applyFill="1" applyBorder="1" applyAlignment="1">
      <alignment horizontal="center" vertical="center" wrapText="1"/>
    </xf>
    <xf numFmtId="0" fontId="0" fillId="6" borderId="16" xfId="0" applyFont="1" applyFill="1" applyBorder="1"/>
    <xf numFmtId="0" fontId="0" fillId="7" borderId="6" xfId="0" applyFill="1" applyBorder="1" applyAlignment="1">
      <alignment horizontal="center" vertical="center"/>
    </xf>
    <xf numFmtId="0" fontId="9" fillId="23" borderId="6" xfId="0" applyFont="1" applyFill="1" applyBorder="1"/>
    <xf numFmtId="0" fontId="0" fillId="0" borderId="0" xfId="0" applyFont="1" applyAlignment="1"/>
    <xf numFmtId="0" fontId="0" fillId="0" borderId="0" xfId="0" applyFont="1" applyAlignment="1"/>
    <xf numFmtId="0" fontId="0" fillId="23" borderId="6" xfId="0" applyFont="1" applyFill="1" applyBorder="1" applyAlignment="1">
      <alignment horizontal="center" vertical="center" wrapText="1"/>
    </xf>
    <xf numFmtId="0" fontId="0" fillId="24" borderId="6" xfId="0" applyFont="1" applyFill="1" applyBorder="1" applyAlignment="1">
      <alignment horizontal="center" vertical="center" wrapText="1"/>
    </xf>
    <xf numFmtId="1" fontId="0" fillId="31" borderId="6" xfId="0" applyNumberFormat="1" applyFont="1" applyFill="1" applyBorder="1"/>
    <xf numFmtId="0" fontId="0" fillId="0" borderId="6" xfId="0" applyFont="1" applyFill="1" applyBorder="1"/>
    <xf numFmtId="0" fontId="0" fillId="0" borderId="0" xfId="0" applyFont="1" applyFill="1" applyAlignment="1"/>
    <xf numFmtId="0" fontId="0" fillId="24" borderId="6" xfId="0" applyFill="1" applyBorder="1" applyAlignment="1">
      <alignment horizontal="center" vertical="center" wrapText="1"/>
    </xf>
    <xf numFmtId="0" fontId="0" fillId="32" borderId="6" xfId="0" applyFont="1" applyFill="1" applyBorder="1"/>
    <xf numFmtId="0" fontId="0" fillId="23" borderId="6" xfId="0" applyFont="1" applyFill="1" applyBorder="1" applyAlignment="1">
      <alignment horizontal="center" wrapText="1"/>
    </xf>
    <xf numFmtId="0" fontId="0" fillId="0" borderId="0" xfId="0" applyFont="1" applyAlignment="1"/>
    <xf numFmtId="0" fontId="0" fillId="21" borderId="6" xfId="0" applyFont="1" applyFill="1" applyBorder="1" applyAlignment="1">
      <alignment wrapText="1"/>
    </xf>
    <xf numFmtId="0" fontId="0" fillId="33" borderId="6" xfId="0" applyFont="1" applyFill="1" applyBorder="1"/>
    <xf numFmtId="1" fontId="0" fillId="32" borderId="6" xfId="0" applyNumberFormat="1" applyFont="1" applyFill="1" applyBorder="1"/>
    <xf numFmtId="0" fontId="0" fillId="23" borderId="6" xfId="0" applyFont="1" applyFill="1" applyBorder="1" applyAlignment="1">
      <alignment wrapText="1"/>
    </xf>
    <xf numFmtId="0" fontId="0" fillId="0" borderId="0" xfId="0" applyFont="1" applyAlignment="1"/>
    <xf numFmtId="0" fontId="9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0" fontId="0" fillId="25" borderId="6" xfId="0" applyFill="1" applyBorder="1" applyAlignment="1">
      <alignment horizontal="center" vertical="center"/>
    </xf>
    <xf numFmtId="0" fontId="0" fillId="25" borderId="6" xfId="0" applyFont="1" applyFill="1" applyBorder="1" applyAlignment="1">
      <alignment horizontal="center" vertical="center" wrapText="1"/>
    </xf>
    <xf numFmtId="0" fontId="0" fillId="34" borderId="6" xfId="0" applyFont="1" applyFill="1" applyBorder="1"/>
    <xf numFmtId="1" fontId="0" fillId="35" borderId="6" xfId="0" applyNumberFormat="1" applyFont="1" applyFill="1" applyBorder="1"/>
    <xf numFmtId="0" fontId="0" fillId="24" borderId="6" xfId="0" applyFont="1" applyFill="1" applyBorder="1" applyAlignment="1">
      <alignment wrapText="1"/>
    </xf>
    <xf numFmtId="0" fontId="0" fillId="25" borderId="6" xfId="0" applyFont="1" applyFill="1" applyBorder="1" applyAlignment="1">
      <alignment wrapText="1"/>
    </xf>
    <xf numFmtId="0" fontId="0" fillId="0" borderId="0" xfId="0" applyFont="1" applyAlignment="1"/>
    <xf numFmtId="0" fontId="0" fillId="7" borderId="6" xfId="0" applyFont="1" applyFill="1" applyBorder="1" applyAlignment="1">
      <alignment horizontal="center" wrapText="1"/>
    </xf>
    <xf numFmtId="0" fontId="9" fillId="23" borderId="6" xfId="0" applyFont="1" applyFill="1" applyBorder="1" applyAlignment="1">
      <alignment horizontal="center" wrapText="1"/>
    </xf>
    <xf numFmtId="0" fontId="0" fillId="0" borderId="7" xfId="0" applyFont="1" applyBorder="1"/>
    <xf numFmtId="0" fontId="0" fillId="0" borderId="0" xfId="0" applyFont="1" applyAlignment="1"/>
    <xf numFmtId="0" fontId="0" fillId="0" borderId="9" xfId="0" applyFont="1" applyFill="1" applyBorder="1" applyAlignment="1">
      <alignment vertical="center" textRotation="45" wrapText="1"/>
    </xf>
    <xf numFmtId="0" fontId="0" fillId="0" borderId="0" xfId="0" applyFill="1" applyAlignment="1"/>
    <xf numFmtId="0" fontId="0" fillId="6" borderId="7" xfId="0" applyFont="1" applyFill="1" applyBorder="1"/>
    <xf numFmtId="0" fontId="0" fillId="0" borderId="16" xfId="0" applyFill="1" applyBorder="1"/>
    <xf numFmtId="0" fontId="0" fillId="25" borderId="16" xfId="0" applyFill="1" applyBorder="1"/>
    <xf numFmtId="0" fontId="0" fillId="0" borderId="16" xfId="0" applyFont="1" applyFill="1" applyBorder="1"/>
    <xf numFmtId="0" fontId="0" fillId="0" borderId="16" xfId="0" applyBorder="1"/>
    <xf numFmtId="0" fontId="0" fillId="34" borderId="16" xfId="0" applyFont="1" applyFill="1" applyBorder="1"/>
    <xf numFmtId="0" fontId="0" fillId="6" borderId="16" xfId="0" applyFill="1" applyBorder="1"/>
    <xf numFmtId="0" fontId="0" fillId="24" borderId="16" xfId="0" applyFill="1" applyBorder="1"/>
    <xf numFmtId="0" fontId="0" fillId="0" borderId="0" xfId="0" applyFont="1" applyAlignment="1"/>
    <xf numFmtId="1" fontId="0" fillId="0" borderId="11" xfId="0" applyNumberFormat="1" applyFont="1" applyBorder="1" applyAlignment="1">
      <alignment horizontal="center"/>
    </xf>
    <xf numFmtId="0" fontId="1" fillId="17" borderId="38" xfId="0" applyFont="1" applyFill="1" applyBorder="1" applyAlignment="1">
      <alignment horizontal="center" vertical="center" wrapText="1"/>
    </xf>
    <xf numFmtId="1" fontId="1" fillId="17" borderId="38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6" xfId="0" applyFont="1" applyBorder="1" applyAlignment="1">
      <alignment horizontal="center"/>
    </xf>
    <xf numFmtId="0" fontId="0" fillId="2" borderId="4" xfId="0" applyFont="1" applyFill="1" applyBorder="1" applyAlignment="1">
      <alignment horizontal="center" vertical="center" wrapText="1"/>
    </xf>
    <xf numFmtId="0" fontId="0" fillId="37" borderId="6" xfId="0" applyFont="1" applyFill="1" applyBorder="1"/>
    <xf numFmtId="0" fontId="0" fillId="40" borderId="6" xfId="0" applyFont="1" applyFill="1" applyBorder="1" applyAlignment="1">
      <alignment horizontal="center" vertical="center"/>
    </xf>
    <xf numFmtId="0" fontId="0" fillId="41" borderId="6" xfId="0" applyFont="1" applyFill="1" applyBorder="1" applyAlignment="1">
      <alignment horizontal="center" vertical="center"/>
    </xf>
    <xf numFmtId="0" fontId="0" fillId="36" borderId="6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25" borderId="6" xfId="0" applyFont="1" applyFill="1" applyBorder="1" applyAlignment="1">
      <alignment horizontal="center" vertical="center"/>
    </xf>
    <xf numFmtId="0" fontId="0" fillId="20" borderId="38" xfId="0" applyFont="1" applyFill="1" applyBorder="1" applyAlignment="1">
      <alignment horizontal="center" vertical="center"/>
    </xf>
    <xf numFmtId="0" fontId="0" fillId="38" borderId="6" xfId="0" applyFont="1" applyFill="1" applyBorder="1" applyAlignment="1">
      <alignment horizontal="center" vertical="center"/>
    </xf>
    <xf numFmtId="0" fontId="1" fillId="17" borderId="16" xfId="0" applyFont="1" applyFill="1" applyBorder="1" applyAlignment="1">
      <alignment horizontal="center" vertical="center" wrapText="1"/>
    </xf>
    <xf numFmtId="1" fontId="1" fillId="17" borderId="16" xfId="0" applyNumberFormat="1" applyFont="1" applyFill="1" applyBorder="1" applyAlignment="1">
      <alignment horizontal="center" vertical="center" wrapText="1"/>
    </xf>
    <xf numFmtId="0" fontId="0" fillId="34" borderId="38" xfId="0" applyFont="1" applyFill="1" applyBorder="1" applyAlignment="1"/>
    <xf numFmtId="1" fontId="0" fillId="34" borderId="38" xfId="0" applyNumberFormat="1" applyFont="1" applyFill="1" applyBorder="1"/>
    <xf numFmtId="0" fontId="0" fillId="0" borderId="38" xfId="0" applyFont="1" applyBorder="1"/>
    <xf numFmtId="1" fontId="0" fillId="0" borderId="38" xfId="0" applyNumberFormat="1" applyFont="1" applyBorder="1"/>
    <xf numFmtId="0" fontId="0" fillId="34" borderId="38" xfId="0" applyFont="1" applyFill="1" applyBorder="1"/>
    <xf numFmtId="0" fontId="0" fillId="0" borderId="38" xfId="0" applyFont="1" applyFill="1" applyBorder="1"/>
    <xf numFmtId="1" fontId="0" fillId="0" borderId="38" xfId="0" applyNumberFormat="1" applyFont="1" applyFill="1" applyBorder="1"/>
    <xf numFmtId="0" fontId="0" fillId="42" borderId="6" xfId="0" applyFont="1" applyFill="1" applyBorder="1" applyAlignment="1">
      <alignment horizontal="center" vertical="center"/>
    </xf>
    <xf numFmtId="0" fontId="0" fillId="39" borderId="38" xfId="0" applyFont="1" applyFill="1" applyBorder="1"/>
    <xf numFmtId="1" fontId="0" fillId="39" borderId="38" xfId="0" applyNumberFormat="1" applyFont="1" applyFill="1" applyBorder="1"/>
    <xf numFmtId="0" fontId="0" fillId="0" borderId="0" xfId="0" applyFont="1" applyAlignment="1"/>
    <xf numFmtId="1" fontId="0" fillId="22" borderId="6" xfId="0" applyNumberFormat="1" applyFont="1" applyFill="1" applyBorder="1"/>
    <xf numFmtId="0" fontId="0" fillId="15" borderId="39" xfId="0" applyFont="1" applyFill="1" applyBorder="1" applyAlignment="1">
      <alignment wrapText="1"/>
    </xf>
    <xf numFmtId="0" fontId="0" fillId="15" borderId="16" xfId="0" applyFont="1" applyFill="1" applyBorder="1" applyAlignment="1">
      <alignment horizontal="center" vertical="center"/>
    </xf>
    <xf numFmtId="0" fontId="0" fillId="15" borderId="38" xfId="0" applyFont="1" applyFill="1" applyBorder="1" applyAlignment="1">
      <alignment horizontal="center" vertical="center"/>
    </xf>
    <xf numFmtId="0" fontId="0" fillId="0" borderId="38" xfId="0" applyFont="1" applyBorder="1" applyAlignment="1"/>
    <xf numFmtId="0" fontId="0" fillId="15" borderId="7" xfId="0" applyFont="1" applyFill="1" applyBorder="1" applyAlignment="1">
      <alignment horizontal="center" vertical="center"/>
    </xf>
    <xf numFmtId="0" fontId="2" fillId="0" borderId="9" xfId="0" applyFont="1" applyBorder="1"/>
    <xf numFmtId="0" fontId="0" fillId="9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8" fillId="8" borderId="21" xfId="0" applyFont="1" applyFill="1" applyBorder="1" applyAlignment="1">
      <alignment horizontal="center" vertical="center"/>
    </xf>
    <xf numFmtId="0" fontId="2" fillId="0" borderId="22" xfId="0" applyFont="1" applyBorder="1"/>
    <xf numFmtId="0" fontId="8" fillId="8" borderId="21" xfId="0" applyFont="1" applyFill="1" applyBorder="1" applyAlignment="1">
      <alignment horizontal="center"/>
    </xf>
    <xf numFmtId="0" fontId="2" fillId="0" borderId="33" xfId="0" applyFont="1" applyBorder="1"/>
    <xf numFmtId="0" fontId="0" fillId="14" borderId="7" xfId="0" applyFont="1" applyFill="1" applyBorder="1" applyAlignment="1">
      <alignment horizontal="center" vertical="center"/>
    </xf>
    <xf numFmtId="0" fontId="2" fillId="0" borderId="17" xfId="0" applyFont="1" applyBorder="1"/>
    <xf numFmtId="0" fontId="0" fillId="15" borderId="7" xfId="0" applyFont="1" applyFill="1" applyBorder="1" applyAlignment="1">
      <alignment horizontal="center" vertical="center" wrapText="1"/>
    </xf>
    <xf numFmtId="0" fontId="0" fillId="13" borderId="37" xfId="0" applyFont="1" applyFill="1" applyBorder="1" applyAlignment="1">
      <alignment horizontal="center" vertical="center"/>
    </xf>
    <xf numFmtId="0" fontId="0" fillId="13" borderId="1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/>
    </xf>
    <xf numFmtId="0" fontId="2" fillId="0" borderId="19" xfId="0" applyFont="1" applyBorder="1"/>
    <xf numFmtId="0" fontId="0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11" borderId="23" xfId="0" applyFont="1" applyFill="1" applyBorder="1" applyAlignment="1">
      <alignment horizontal="left" vertical="center" wrapText="1"/>
    </xf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0" fillId="9" borderId="21" xfId="0" applyFont="1" applyFill="1" applyBorder="1"/>
    <xf numFmtId="0" fontId="0" fillId="3" borderId="1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0" fillId="0" borderId="7" xfId="0" applyFont="1" applyBorder="1"/>
    <xf numFmtId="0" fontId="2" fillId="0" borderId="12" xfId="0" applyFont="1" applyBorder="1"/>
    <xf numFmtId="0" fontId="4" fillId="2" borderId="8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3" xfId="0" applyFont="1" applyBorder="1"/>
    <xf numFmtId="1" fontId="6" fillId="0" borderId="0" xfId="0" applyNumberFormat="1" applyFont="1" applyAlignment="1">
      <alignment horizontal="center" vertical="center"/>
    </xf>
    <xf numFmtId="0" fontId="0" fillId="0" borderId="0" xfId="0" applyFont="1" applyAlignment="1"/>
    <xf numFmtId="1" fontId="6" fillId="36" borderId="7" xfId="0" applyNumberFormat="1" applyFont="1" applyFill="1" applyBorder="1" applyAlignment="1">
      <alignment horizontal="center" vertical="center"/>
    </xf>
    <xf numFmtId="0" fontId="2" fillId="36" borderId="9" xfId="0" applyFont="1" applyFill="1" applyBorder="1"/>
    <xf numFmtId="0" fontId="2" fillId="36" borderId="17" xfId="0" applyFont="1" applyFill="1" applyBorder="1"/>
    <xf numFmtId="1" fontId="6" fillId="39" borderId="7" xfId="0" applyNumberFormat="1" applyFont="1" applyFill="1" applyBorder="1" applyAlignment="1">
      <alignment horizontal="center" vertical="center"/>
    </xf>
    <xf numFmtId="0" fontId="2" fillId="39" borderId="9" xfId="0" applyFont="1" applyFill="1" applyBorder="1"/>
    <xf numFmtId="0" fontId="2" fillId="39" borderId="17" xfId="0" applyFont="1" applyFill="1" applyBorder="1"/>
    <xf numFmtId="1" fontId="6" fillId="24" borderId="7" xfId="0" applyNumberFormat="1" applyFont="1" applyFill="1" applyBorder="1" applyAlignment="1">
      <alignment horizontal="center" vertical="center"/>
    </xf>
    <xf numFmtId="0" fontId="2" fillId="24" borderId="9" xfId="0" applyFont="1" applyFill="1" applyBorder="1"/>
    <xf numFmtId="0" fontId="2" fillId="24" borderId="17" xfId="0" applyFont="1" applyFill="1" applyBorder="1"/>
    <xf numFmtId="1" fontId="6" fillId="24" borderId="16" xfId="0" applyNumberFormat="1" applyFont="1" applyFill="1" applyBorder="1" applyAlignment="1">
      <alignment horizontal="center" vertical="center"/>
    </xf>
    <xf numFmtId="1" fontId="6" fillId="24" borderId="9" xfId="0" applyNumberFormat="1" applyFont="1" applyFill="1" applyBorder="1" applyAlignment="1">
      <alignment horizontal="center" vertical="center"/>
    </xf>
    <xf numFmtId="1" fontId="6" fillId="24" borderId="17" xfId="0" applyNumberFormat="1" applyFont="1" applyFill="1" applyBorder="1" applyAlignment="1">
      <alignment horizontal="center" vertical="center"/>
    </xf>
    <xf numFmtId="1" fontId="6" fillId="23" borderId="7" xfId="0" applyNumberFormat="1" applyFont="1" applyFill="1" applyBorder="1" applyAlignment="1">
      <alignment horizontal="center" vertical="center"/>
    </xf>
    <xf numFmtId="0" fontId="2" fillId="23" borderId="9" xfId="0" applyFont="1" applyFill="1" applyBorder="1"/>
    <xf numFmtId="0" fontId="2" fillId="23" borderId="17" xfId="0" applyFont="1" applyFill="1" applyBorder="1"/>
    <xf numFmtId="1" fontId="6" fillId="39" borderId="16" xfId="0" applyNumberFormat="1" applyFont="1" applyFill="1" applyBorder="1" applyAlignment="1">
      <alignment horizontal="center" vertical="center"/>
    </xf>
    <xf numFmtId="1" fontId="6" fillId="39" borderId="9" xfId="0" applyNumberFormat="1" applyFont="1" applyFill="1" applyBorder="1" applyAlignment="1">
      <alignment horizontal="center" vertical="center"/>
    </xf>
    <xf numFmtId="1" fontId="6" fillId="39" borderId="17" xfId="0" applyNumberFormat="1" applyFont="1" applyFill="1" applyBorder="1" applyAlignment="1">
      <alignment horizontal="center" vertical="center"/>
    </xf>
    <xf numFmtId="1" fontId="6" fillId="22" borderId="7" xfId="0" applyNumberFormat="1" applyFont="1" applyFill="1" applyBorder="1" applyAlignment="1">
      <alignment horizontal="center" vertical="center"/>
    </xf>
    <xf numFmtId="0" fontId="2" fillId="22" borderId="9" xfId="0" applyFont="1" applyFill="1" applyBorder="1"/>
    <xf numFmtId="0" fontId="2" fillId="22" borderId="17" xfId="0" applyFont="1" applyFill="1" applyBorder="1"/>
    <xf numFmtId="0" fontId="0" fillId="9" borderId="35" xfId="0" applyFont="1" applyFill="1" applyBorder="1" applyAlignment="1">
      <alignment horizontal="center" vertical="center"/>
    </xf>
    <xf numFmtId="0" fontId="2" fillId="0" borderId="36" xfId="0" applyFont="1" applyBorder="1"/>
    <xf numFmtId="0" fontId="2" fillId="0" borderId="37" xfId="0" applyFont="1" applyBorder="1"/>
    <xf numFmtId="0" fontId="0" fillId="0" borderId="1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14" fontId="0" fillId="0" borderId="16" xfId="0" applyNumberFormat="1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14" fontId="0" fillId="0" borderId="17" xfId="0" applyNumberFormat="1" applyFont="1" applyBorder="1" applyAlignment="1">
      <alignment horizontal="center" vertical="center"/>
    </xf>
    <xf numFmtId="0" fontId="0" fillId="22" borderId="16" xfId="0" applyFont="1" applyFill="1" applyBorder="1" applyAlignment="1">
      <alignment horizontal="center" vertical="center"/>
    </xf>
    <xf numFmtId="0" fontId="0" fillId="22" borderId="9" xfId="0" applyFont="1" applyFill="1" applyBorder="1" applyAlignment="1">
      <alignment horizontal="center" vertical="center"/>
    </xf>
    <xf numFmtId="0" fontId="0" fillId="22" borderId="17" xfId="0" applyFont="1" applyFill="1" applyBorder="1" applyAlignment="1">
      <alignment horizontal="center" vertical="center"/>
    </xf>
    <xf numFmtId="14" fontId="0" fillId="22" borderId="16" xfId="0" applyNumberFormat="1" applyFont="1" applyFill="1" applyBorder="1" applyAlignment="1">
      <alignment horizontal="center" vertical="center"/>
    </xf>
    <xf numFmtId="14" fontId="0" fillId="22" borderId="9" xfId="0" applyNumberFormat="1" applyFont="1" applyFill="1" applyBorder="1" applyAlignment="1">
      <alignment horizontal="center" vertical="center"/>
    </xf>
    <xf numFmtId="14" fontId="0" fillId="22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90DE"/>
      <color rgb="FFF565D6"/>
      <color rgb="FFFF66FF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6"/>
  <sheetViews>
    <sheetView tabSelected="1" workbookViewId="0">
      <selection activeCell="F32" sqref="F32"/>
    </sheetView>
  </sheetViews>
  <sheetFormatPr baseColWidth="10" defaultColWidth="14.42578125" defaultRowHeight="15" customHeight="1" x14ac:dyDescent="0.25"/>
  <cols>
    <col min="1" max="1" width="16.28515625" customWidth="1"/>
    <col min="2" max="2" width="72.85546875" customWidth="1"/>
    <col min="3" max="3" width="11.42578125" customWidth="1"/>
    <col min="4" max="4" width="13.85546875" customWidth="1"/>
    <col min="5" max="5" width="12.28515625" customWidth="1"/>
    <col min="6" max="6" width="67.28515625" customWidth="1"/>
    <col min="7" max="25" width="9.140625" customWidth="1"/>
  </cols>
  <sheetData>
    <row r="1" spans="1:25" x14ac:dyDescent="0.25">
      <c r="A1" s="213" t="s">
        <v>0</v>
      </c>
      <c r="B1" s="199"/>
      <c r="C1" s="1"/>
      <c r="D1" s="1"/>
      <c r="E1" s="212" t="s">
        <v>1</v>
      </c>
      <c r="F1" s="19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83.25" customHeight="1" x14ac:dyDescent="0.25">
      <c r="A3" s="209" t="s">
        <v>346</v>
      </c>
      <c r="B3" s="199"/>
      <c r="C3" s="1"/>
      <c r="D3" s="1"/>
      <c r="E3" s="219" t="s">
        <v>352</v>
      </c>
      <c r="F3" s="19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210" t="s">
        <v>41</v>
      </c>
      <c r="B5" s="211"/>
      <c r="C5" s="1"/>
      <c r="D5" s="1"/>
      <c r="E5" s="220" t="s">
        <v>41</v>
      </c>
      <c r="F5" s="21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24"/>
      <c r="B6" s="25" t="s">
        <v>351</v>
      </c>
      <c r="C6" s="1"/>
      <c r="D6" s="1"/>
      <c r="E6" s="220" t="s">
        <v>353</v>
      </c>
      <c r="F6" s="21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25">
      <c r="A7" s="26"/>
      <c r="B7" s="2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1" customHeight="1" x14ac:dyDescent="0.25">
      <c r="A8" s="1"/>
      <c r="B8" s="1"/>
      <c r="C8" s="1"/>
      <c r="D8" s="1"/>
      <c r="E8" s="218" t="s">
        <v>44</v>
      </c>
      <c r="F8" s="20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5">
      <c r="A9" s="200" t="s">
        <v>47</v>
      </c>
      <c r="B9" s="201"/>
      <c r="C9" s="1"/>
      <c r="D9" s="1"/>
      <c r="E9" s="214" t="s">
        <v>48</v>
      </c>
      <c r="F9" s="21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198" t="s">
        <v>311</v>
      </c>
      <c r="B10" s="199"/>
      <c r="C10" s="1"/>
      <c r="D10" s="1"/>
      <c r="E10" s="216"/>
      <c r="F10" s="21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5">
      <c r="A11" s="28" t="s">
        <v>49</v>
      </c>
      <c r="B11" s="29" t="s">
        <v>52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30" t="s">
        <v>53</v>
      </c>
      <c r="B12" s="31" t="s">
        <v>54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32" t="s">
        <v>55</v>
      </c>
      <c r="B13" s="33" t="s">
        <v>56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5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5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5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25">
      <c r="A18" s="202" t="s">
        <v>59</v>
      </c>
      <c r="B18" s="203"/>
      <c r="C18" s="34" t="s">
        <v>11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s="151" customFormat="1" ht="15.75" customHeight="1" x14ac:dyDescent="0.25">
      <c r="A19" s="207" t="s">
        <v>60</v>
      </c>
      <c r="B19" s="35" t="s">
        <v>349</v>
      </c>
      <c r="C19" s="36">
        <v>1.5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25">
      <c r="A20" s="207"/>
      <c r="B20" s="35" t="s">
        <v>350</v>
      </c>
      <c r="C20" s="36">
        <v>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25">
      <c r="A21" s="207"/>
      <c r="B21" s="35" t="s">
        <v>348</v>
      </c>
      <c r="C21" s="36">
        <v>2.5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5">
      <c r="A22" s="208"/>
      <c r="B22" s="35" t="s">
        <v>63</v>
      </c>
      <c r="C22" s="36">
        <v>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5">
      <c r="A23" s="204" t="s">
        <v>64</v>
      </c>
      <c r="B23" s="37" t="s">
        <v>62</v>
      </c>
      <c r="C23" s="38">
        <v>1.5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5">
      <c r="A24" s="197"/>
      <c r="B24" s="37" t="s">
        <v>347</v>
      </c>
      <c r="C24" s="38">
        <v>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5">
      <c r="A25" s="205"/>
      <c r="B25" s="37" t="s">
        <v>67</v>
      </c>
      <c r="C25" s="38">
        <v>2.5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5">
      <c r="A26" s="204" t="s">
        <v>68</v>
      </c>
      <c r="B26" s="37" t="s">
        <v>62</v>
      </c>
      <c r="C26" s="38">
        <v>1.5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5">
      <c r="A27" s="197"/>
      <c r="B27" s="37" t="s">
        <v>347</v>
      </c>
      <c r="C27" s="38">
        <v>2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5">
      <c r="A28" s="205"/>
      <c r="B28" s="37" t="s">
        <v>69</v>
      </c>
      <c r="C28" s="38">
        <v>2.5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5">
      <c r="A29" s="206" t="s">
        <v>70</v>
      </c>
      <c r="B29" s="39" t="s">
        <v>71</v>
      </c>
      <c r="C29" s="40">
        <v>0.75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5">
      <c r="A30" s="197"/>
      <c r="B30" s="39" t="s">
        <v>72</v>
      </c>
      <c r="C30" s="40">
        <v>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5">
      <c r="A31" s="205"/>
      <c r="B31" s="39" t="s">
        <v>75</v>
      </c>
      <c r="C31" s="40">
        <v>1.25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5">
      <c r="A32" s="196" t="s">
        <v>76</v>
      </c>
      <c r="B32" s="39" t="s">
        <v>77</v>
      </c>
      <c r="C32" s="40">
        <v>0.75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5">
      <c r="A33" s="197"/>
      <c r="B33" s="192" t="s">
        <v>78</v>
      </c>
      <c r="C33" s="193">
        <v>1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5">
      <c r="A34" s="194" t="s">
        <v>413</v>
      </c>
      <c r="B34" s="194"/>
      <c r="C34" s="194">
        <v>3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/>
    <row r="235" spans="1:25" ht="15.75" customHeight="1" x14ac:dyDescent="0.25"/>
    <row r="236" spans="1:25" ht="15.75" customHeight="1" x14ac:dyDescent="0.25"/>
    <row r="237" spans="1:25" ht="15.75" customHeight="1" x14ac:dyDescent="0.25"/>
    <row r="238" spans="1:25" ht="15.75" customHeight="1" x14ac:dyDescent="0.25"/>
    <row r="239" spans="1:25" ht="15.75" customHeight="1" x14ac:dyDescent="0.25"/>
    <row r="240" spans="1:25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17">
    <mergeCell ref="A3:B3"/>
    <mergeCell ref="A5:B5"/>
    <mergeCell ref="E1:F1"/>
    <mergeCell ref="A1:B1"/>
    <mergeCell ref="E9:F10"/>
    <mergeCell ref="E8:F8"/>
    <mergeCell ref="E3:F3"/>
    <mergeCell ref="E5:F5"/>
    <mergeCell ref="E6:F6"/>
    <mergeCell ref="A32:A33"/>
    <mergeCell ref="A10:B10"/>
    <mergeCell ref="A9:B9"/>
    <mergeCell ref="A18:B18"/>
    <mergeCell ref="A23:A25"/>
    <mergeCell ref="A29:A31"/>
    <mergeCell ref="A26:A28"/>
    <mergeCell ref="A19:A2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18"/>
  <sheetViews>
    <sheetView workbookViewId="0">
      <selection activeCell="J158" sqref="J158"/>
    </sheetView>
  </sheetViews>
  <sheetFormatPr baseColWidth="10" defaultColWidth="14.42578125" defaultRowHeight="15" customHeight="1" x14ac:dyDescent="0.25"/>
  <cols>
    <col min="1" max="1" width="10.7109375" customWidth="1"/>
    <col min="2" max="2" width="14.140625" customWidth="1"/>
    <col min="3" max="3" width="10.7109375" customWidth="1"/>
    <col min="4" max="4" width="14.28515625" customWidth="1"/>
    <col min="5" max="6" width="10.7109375" customWidth="1"/>
    <col min="7" max="7" width="12.85546875" customWidth="1"/>
    <col min="8" max="8" width="17.140625" customWidth="1"/>
    <col min="9" max="9" width="14.42578125" customWidth="1"/>
    <col min="10" max="10" width="25.85546875" customWidth="1"/>
    <col min="11" max="26" width="10.7109375" customWidth="1"/>
  </cols>
  <sheetData>
    <row r="1" spans="1:11" ht="30" x14ac:dyDescent="0.25">
      <c r="A1" s="2"/>
      <c r="B1" s="3"/>
      <c r="C1" s="3"/>
      <c r="D1" s="3"/>
      <c r="E1" s="168" t="s">
        <v>2</v>
      </c>
      <c r="F1" s="168" t="s">
        <v>3</v>
      </c>
      <c r="G1" s="168" t="s">
        <v>364</v>
      </c>
      <c r="H1" s="168" t="s">
        <v>365</v>
      </c>
      <c r="I1" s="168" t="s">
        <v>355</v>
      </c>
      <c r="J1" s="4" t="s">
        <v>6</v>
      </c>
    </row>
    <row r="2" spans="1:11" x14ac:dyDescent="0.25">
      <c r="A2" s="5" t="s">
        <v>7</v>
      </c>
      <c r="B2" s="5" t="s">
        <v>8</v>
      </c>
      <c r="C2" s="224"/>
      <c r="D2" s="5" t="s">
        <v>7</v>
      </c>
      <c r="E2" s="5"/>
      <c r="F2" s="5"/>
      <c r="G2" s="5"/>
      <c r="H2" s="5"/>
      <c r="I2" s="128"/>
      <c r="J2" s="226" t="s">
        <v>357</v>
      </c>
    </row>
    <row r="3" spans="1:11" x14ac:dyDescent="0.25">
      <c r="A3" s="5" t="s">
        <v>9</v>
      </c>
      <c r="B3" s="5">
        <v>66</v>
      </c>
      <c r="C3" s="197"/>
      <c r="D3" s="5" t="s">
        <v>354</v>
      </c>
      <c r="E3" s="5"/>
      <c r="F3" s="5"/>
      <c r="G3" s="5"/>
      <c r="H3" s="5"/>
      <c r="I3" s="128"/>
      <c r="J3" s="227"/>
    </row>
    <row r="4" spans="1:11" x14ac:dyDescent="0.25">
      <c r="A4" s="5" t="s">
        <v>10</v>
      </c>
      <c r="B4" s="5">
        <v>16</v>
      </c>
      <c r="C4" s="197"/>
      <c r="D4" s="5" t="s">
        <v>10</v>
      </c>
      <c r="E4" s="5"/>
      <c r="F4" s="5"/>
      <c r="G4" s="5"/>
      <c r="H4" s="5"/>
      <c r="I4" s="128"/>
      <c r="J4" s="227"/>
    </row>
    <row r="5" spans="1:11" x14ac:dyDescent="0.25">
      <c r="A5" s="5" t="s">
        <v>11</v>
      </c>
      <c r="B5" s="5">
        <v>0.75</v>
      </c>
      <c r="C5" s="197"/>
      <c r="D5" s="5" t="s">
        <v>11</v>
      </c>
      <c r="E5" s="5"/>
      <c r="F5" s="5"/>
      <c r="G5" s="5"/>
      <c r="H5" s="5"/>
      <c r="I5" s="128"/>
      <c r="J5" s="227"/>
    </row>
    <row r="6" spans="1:11" x14ac:dyDescent="0.25">
      <c r="A6" s="5" t="s">
        <v>12</v>
      </c>
      <c r="B6" s="5">
        <v>0</v>
      </c>
      <c r="C6" s="197"/>
      <c r="D6" s="5" t="s">
        <v>12</v>
      </c>
      <c r="E6" s="6"/>
      <c r="F6" s="6"/>
      <c r="G6" s="6"/>
      <c r="H6" s="5"/>
      <c r="I6" s="6"/>
      <c r="J6" s="227"/>
    </row>
    <row r="7" spans="1:11" ht="15.75" thickBot="1" x14ac:dyDescent="0.3">
      <c r="A7" s="7" t="s">
        <v>13</v>
      </c>
      <c r="B7" s="8">
        <f>(2000*(1-(B4/B3))+0.01*B3+B6)*B5</f>
        <v>1136.8586363636364</v>
      </c>
      <c r="C7" s="225"/>
      <c r="D7" s="7" t="s">
        <v>13</v>
      </c>
      <c r="E7" s="9" t="s">
        <v>14</v>
      </c>
      <c r="F7" s="9" t="s">
        <v>15</v>
      </c>
      <c r="G7" s="9" t="s">
        <v>16</v>
      </c>
      <c r="H7" s="163" t="s">
        <v>359</v>
      </c>
      <c r="I7" s="9" t="s">
        <v>356</v>
      </c>
      <c r="J7" s="228"/>
    </row>
    <row r="8" spans="1:11" ht="36" x14ac:dyDescent="0.25">
      <c r="A8" s="1"/>
      <c r="B8" s="1"/>
      <c r="C8" s="1"/>
      <c r="D8" s="221"/>
      <c r="E8" s="222"/>
      <c r="F8" s="222"/>
      <c r="G8" s="222"/>
      <c r="H8" s="222"/>
      <c r="I8" s="222"/>
      <c r="J8" s="223"/>
    </row>
    <row r="9" spans="1:11" ht="89.25" customHeight="1" x14ac:dyDescent="0.25">
      <c r="A9" s="10" t="s">
        <v>17</v>
      </c>
      <c r="B9" s="10" t="s">
        <v>18</v>
      </c>
      <c r="C9" s="10" t="s">
        <v>19</v>
      </c>
      <c r="D9" s="11"/>
      <c r="E9" s="12" t="s">
        <v>2</v>
      </c>
      <c r="F9" s="12" t="s">
        <v>3</v>
      </c>
      <c r="G9" s="12" t="s">
        <v>4</v>
      </c>
      <c r="H9" s="12" t="s">
        <v>5</v>
      </c>
      <c r="I9" s="12" t="s">
        <v>358</v>
      </c>
      <c r="J9" s="13" t="s">
        <v>6</v>
      </c>
      <c r="K9" s="152"/>
    </row>
    <row r="10" spans="1:11" ht="15" hidden="1" customHeight="1" x14ac:dyDescent="0.25">
      <c r="A10" s="5" t="s">
        <v>20</v>
      </c>
      <c r="B10" s="5" t="s">
        <v>21</v>
      </c>
      <c r="C10" s="5" t="s">
        <v>22</v>
      </c>
      <c r="D10" s="5" t="s">
        <v>7</v>
      </c>
      <c r="E10" s="5">
        <f>'Détails calculs 2020 WCPT '!E16</f>
        <v>0</v>
      </c>
      <c r="F10" s="5"/>
      <c r="G10" s="5"/>
      <c r="H10" s="5"/>
      <c r="I10" s="6"/>
      <c r="J10" s="14">
        <f>IFERROR(E16+F16+G16+H16,0)</f>
        <v>0</v>
      </c>
    </row>
    <row r="11" spans="1:11" ht="15" hidden="1" customHeight="1" x14ac:dyDescent="0.25">
      <c r="A11" s="5"/>
      <c r="B11" s="5"/>
      <c r="C11" s="5"/>
      <c r="D11" s="5" t="s">
        <v>9</v>
      </c>
      <c r="E11" s="5">
        <f>'Détails calculs 2020 WCPT '!E17</f>
        <v>0</v>
      </c>
      <c r="F11" s="5">
        <f>'Détails calculs 2020 WCPT '!F17</f>
        <v>0</v>
      </c>
      <c r="G11" s="5">
        <f>'Détails calculs 2020 WCPT '!G17</f>
        <v>0</v>
      </c>
      <c r="H11" s="5">
        <f>'Détails calculs 2020 WCPT '!H17</f>
        <v>0</v>
      </c>
      <c r="I11" s="6"/>
      <c r="J11" s="18"/>
    </row>
    <row r="12" spans="1:11" ht="15" hidden="1" customHeight="1" x14ac:dyDescent="0.25">
      <c r="A12" s="5"/>
      <c r="B12" s="5"/>
      <c r="C12" s="5"/>
      <c r="D12" s="5" t="s">
        <v>10</v>
      </c>
      <c r="E12" s="5">
        <f>'Détails calculs 2020 WCPT '!E18</f>
        <v>0</v>
      </c>
      <c r="F12" s="5">
        <v>88</v>
      </c>
      <c r="G12" s="5"/>
      <c r="H12" s="5"/>
      <c r="I12" s="6"/>
      <c r="J12" s="18"/>
    </row>
    <row r="13" spans="1:11" ht="15" hidden="1" customHeight="1" x14ac:dyDescent="0.25">
      <c r="A13" s="5"/>
      <c r="B13" s="5"/>
      <c r="C13" s="5"/>
      <c r="D13" s="5" t="s">
        <v>11</v>
      </c>
      <c r="E13" s="5">
        <f>'Détails calculs 2020 WCPT '!E19</f>
        <v>0</v>
      </c>
      <c r="F13" s="5">
        <v>99</v>
      </c>
      <c r="G13" s="5"/>
      <c r="H13" s="5"/>
      <c r="I13" s="6"/>
      <c r="J13" s="18"/>
    </row>
    <row r="14" spans="1:11" ht="15" hidden="1" customHeight="1" x14ac:dyDescent="0.25">
      <c r="A14" s="5"/>
      <c r="B14" s="5"/>
      <c r="C14" s="5"/>
      <c r="D14" s="5" t="s">
        <v>12</v>
      </c>
      <c r="E14" s="5">
        <f>'Détails calculs 2020 WCPT '!E20</f>
        <v>0</v>
      </c>
      <c r="F14" s="6"/>
      <c r="G14" s="6"/>
      <c r="H14" s="5"/>
      <c r="I14" s="6"/>
      <c r="J14" s="18"/>
    </row>
    <row r="15" spans="1:11" s="62" customFormat="1" ht="15" customHeight="1" x14ac:dyDescent="0.25">
      <c r="A15" s="85" t="s">
        <v>303</v>
      </c>
      <c r="B15" s="85" t="s">
        <v>310</v>
      </c>
      <c r="C15" s="85" t="s">
        <v>250</v>
      </c>
      <c r="D15" s="161" t="s">
        <v>13</v>
      </c>
      <c r="E15" s="86">
        <f>'Détails calculs 2020 WCPT '!E15</f>
        <v>0</v>
      </c>
      <c r="F15" s="86">
        <f>'Détails calculs 2020 WCPT '!F15</f>
        <v>0</v>
      </c>
      <c r="G15" s="86">
        <f>'Détails calculs 2020 WCPT '!G15</f>
        <v>0</v>
      </c>
      <c r="H15" s="86">
        <f>'Détails calculs 2020 WCPT '!H15</f>
        <v>0</v>
      </c>
      <c r="I15" s="86">
        <f>'Détails calculs 2020 WCPT '!I15</f>
        <v>0</v>
      </c>
      <c r="J15" s="86">
        <f>IFERROR(E15+F15+G15+H15+I15,0)</f>
        <v>0</v>
      </c>
      <c r="K15" s="153"/>
    </row>
    <row r="16" spans="1:11" ht="15.75" thickBot="1" x14ac:dyDescent="0.3">
      <c r="A16" s="5" t="s">
        <v>20</v>
      </c>
      <c r="B16" s="5" t="s">
        <v>21</v>
      </c>
      <c r="C16" s="5" t="s">
        <v>22</v>
      </c>
      <c r="D16" s="7" t="s">
        <v>13</v>
      </c>
      <c r="E16" s="19">
        <f>'Détails calculs 2020 WCPT '!E21</f>
        <v>0</v>
      </c>
      <c r="F16" s="19">
        <f>'Détails calculs 2020 WCPT '!F21</f>
        <v>0</v>
      </c>
      <c r="G16" s="19">
        <f>'Détails calculs 2020 WCPT '!G21</f>
        <v>0</v>
      </c>
      <c r="H16" s="19">
        <f>'Détails calculs 2020 WCPT '!H21</f>
        <v>0</v>
      </c>
      <c r="I16" s="19">
        <f>'Détails calculs 2020 WCPT '!I16</f>
        <v>0</v>
      </c>
      <c r="J16" s="19">
        <f t="shared" ref="J16:J79" si="0">IFERROR(E16+F16+G16+H16+I16,0)</f>
        <v>0</v>
      </c>
      <c r="K16" s="129"/>
    </row>
    <row r="17" spans="1:11" ht="15" hidden="1" customHeight="1" x14ac:dyDescent="0.25">
      <c r="A17" s="15" t="s">
        <v>23</v>
      </c>
      <c r="B17" s="15" t="s">
        <v>24</v>
      </c>
      <c r="C17" s="15" t="s">
        <v>22</v>
      </c>
      <c r="D17" s="15" t="s">
        <v>7</v>
      </c>
      <c r="E17" s="20">
        <f>'Détails calculs 2020 WCPT '!E28</f>
        <v>0</v>
      </c>
      <c r="F17" s="20">
        <f>'Détails calculs 2020 WCPT '!F28</f>
        <v>0</v>
      </c>
      <c r="G17" s="20">
        <f>'Détails calculs 2020 WCPT '!G28</f>
        <v>0</v>
      </c>
      <c r="H17" s="20">
        <f>'Détails calculs 2020 WCPT '!H28</f>
        <v>0</v>
      </c>
      <c r="I17" s="20">
        <f>'Détails calculs 2020 WCPT '!I17</f>
        <v>0</v>
      </c>
      <c r="J17" s="20">
        <f t="shared" si="0"/>
        <v>0</v>
      </c>
      <c r="K17" s="129"/>
    </row>
    <row r="18" spans="1:11" ht="15" hidden="1" customHeight="1" x14ac:dyDescent="0.25">
      <c r="A18" s="15"/>
      <c r="B18" s="15"/>
      <c r="C18" s="15"/>
      <c r="D18" s="15" t="s">
        <v>9</v>
      </c>
      <c r="E18" s="20">
        <f>'Détails calculs 2020 WCPT '!E29</f>
        <v>0</v>
      </c>
      <c r="F18" s="20">
        <f>'Détails calculs 2020 WCPT '!F29</f>
        <v>0</v>
      </c>
      <c r="G18" s="20">
        <f>'Détails calculs 2020 WCPT '!G29</f>
        <v>0</v>
      </c>
      <c r="H18" s="20">
        <f>'Détails calculs 2020 WCPT '!H29</f>
        <v>0</v>
      </c>
      <c r="I18" s="20">
        <f>'Détails calculs 2020 WCPT '!I18</f>
        <v>0</v>
      </c>
      <c r="J18" s="20">
        <f t="shared" si="0"/>
        <v>0</v>
      </c>
      <c r="K18" s="129"/>
    </row>
    <row r="19" spans="1:11" ht="15" hidden="1" customHeight="1" x14ac:dyDescent="0.25">
      <c r="A19" s="15"/>
      <c r="B19" s="15"/>
      <c r="C19" s="15"/>
      <c r="D19" s="15" t="s">
        <v>10</v>
      </c>
      <c r="E19" s="20">
        <f>'Détails calculs 2020 WCPT '!E30</f>
        <v>0</v>
      </c>
      <c r="F19" s="20">
        <f>'Détails calculs 2020 WCPT '!F30</f>
        <v>0</v>
      </c>
      <c r="G19" s="20">
        <f>'Détails calculs 2020 WCPT '!G30</f>
        <v>0</v>
      </c>
      <c r="H19" s="20">
        <f>'Détails calculs 2020 WCPT '!H30</f>
        <v>0</v>
      </c>
      <c r="I19" s="20">
        <f>'Détails calculs 2020 WCPT '!I19</f>
        <v>0</v>
      </c>
      <c r="J19" s="20">
        <f t="shared" si="0"/>
        <v>0</v>
      </c>
      <c r="K19" s="129"/>
    </row>
    <row r="20" spans="1:11" ht="15" hidden="1" customHeight="1" x14ac:dyDescent="0.25">
      <c r="A20" s="15"/>
      <c r="B20" s="15"/>
      <c r="C20" s="15"/>
      <c r="D20" s="15" t="s">
        <v>11</v>
      </c>
      <c r="E20" s="20">
        <f>'Détails calculs 2020 WCPT '!E31</f>
        <v>0</v>
      </c>
      <c r="F20" s="20">
        <f>'Détails calculs 2020 WCPT '!F31</f>
        <v>0</v>
      </c>
      <c r="G20" s="20">
        <f>'Détails calculs 2020 WCPT '!G31</f>
        <v>0</v>
      </c>
      <c r="H20" s="20">
        <f>'Détails calculs 2020 WCPT '!H31</f>
        <v>0</v>
      </c>
      <c r="I20" s="20">
        <f>'Détails calculs 2020 WCPT '!I20</f>
        <v>0</v>
      </c>
      <c r="J20" s="20">
        <f t="shared" si="0"/>
        <v>0</v>
      </c>
      <c r="K20" s="129"/>
    </row>
    <row r="21" spans="1:11" ht="15" hidden="1" customHeight="1" x14ac:dyDescent="0.25">
      <c r="A21" s="15"/>
      <c r="B21" s="15"/>
      <c r="C21" s="15"/>
      <c r="D21" s="15" t="s">
        <v>12</v>
      </c>
      <c r="E21" s="20">
        <f>'Détails calculs 2020 WCPT '!E32</f>
        <v>0</v>
      </c>
      <c r="F21" s="20">
        <f>'Détails calculs 2020 WCPT '!F32</f>
        <v>0</v>
      </c>
      <c r="G21" s="20">
        <f>'Détails calculs 2020 WCPT '!G32</f>
        <v>0</v>
      </c>
      <c r="H21" s="20">
        <f>'Détails calculs 2020 WCPT '!H32</f>
        <v>0</v>
      </c>
      <c r="I21" s="20">
        <f>'Détails calculs 2020 WCPT '!I21</f>
        <v>0</v>
      </c>
      <c r="J21" s="20">
        <f t="shared" si="0"/>
        <v>0</v>
      </c>
      <c r="K21" s="129"/>
    </row>
    <row r="22" spans="1:11" s="62" customFormat="1" ht="15" customHeight="1" x14ac:dyDescent="0.25">
      <c r="A22" s="71" t="s">
        <v>298</v>
      </c>
      <c r="B22" s="71" t="s">
        <v>299</v>
      </c>
      <c r="C22" s="71" t="s">
        <v>22</v>
      </c>
      <c r="D22" s="160" t="s">
        <v>13</v>
      </c>
      <c r="E22" s="20">
        <f>'Détails calculs 2020 WCPT '!E27</f>
        <v>0</v>
      </c>
      <c r="F22" s="20">
        <f>'Détails calculs 2020 WCPT '!F27</f>
        <v>0</v>
      </c>
      <c r="G22" s="20">
        <f>'Détails calculs 2020 WCPT '!G27</f>
        <v>0</v>
      </c>
      <c r="H22" s="20">
        <f>'Détails calculs 2020 WCPT '!H27</f>
        <v>0</v>
      </c>
      <c r="I22" s="20">
        <f>'Détails calculs 2020 WCPT '!I22</f>
        <v>0</v>
      </c>
      <c r="J22" s="20">
        <f t="shared" si="0"/>
        <v>0</v>
      </c>
      <c r="K22" s="129"/>
    </row>
    <row r="23" spans="1:11" ht="15.75" customHeight="1" thickBot="1" x14ac:dyDescent="0.3">
      <c r="A23" s="15" t="s">
        <v>23</v>
      </c>
      <c r="B23" s="15" t="s">
        <v>24</v>
      </c>
      <c r="C23" s="15" t="s">
        <v>22</v>
      </c>
      <c r="D23" s="16" t="s">
        <v>13</v>
      </c>
      <c r="E23" s="20">
        <f>'Détails calculs 2020 WCPT '!E33</f>
        <v>0</v>
      </c>
      <c r="F23" s="20">
        <f>'Détails calculs 2020 WCPT '!F33</f>
        <v>0</v>
      </c>
      <c r="G23" s="20">
        <f>'Détails calculs 2020 WCPT '!G33</f>
        <v>0</v>
      </c>
      <c r="H23" s="20">
        <f>'Détails calculs 2020 WCPT '!H33</f>
        <v>0</v>
      </c>
      <c r="I23" s="20">
        <f>'Détails calculs 2020 WCPT '!I23</f>
        <v>0</v>
      </c>
      <c r="J23" s="20">
        <f t="shared" si="0"/>
        <v>0</v>
      </c>
      <c r="K23" s="129"/>
    </row>
    <row r="24" spans="1:11" ht="15.75" hidden="1" customHeight="1" x14ac:dyDescent="0.25">
      <c r="D24" s="5" t="s">
        <v>7</v>
      </c>
      <c r="E24" s="19">
        <f>'Détails calculs 2020 WCPT '!E34</f>
        <v>0</v>
      </c>
      <c r="F24" s="19">
        <f>'Détails calculs 2020 WCPT '!F34</f>
        <v>0</v>
      </c>
      <c r="G24" s="19">
        <f>'Détails calculs 2020 WCPT '!G34</f>
        <v>0</v>
      </c>
      <c r="H24" s="19">
        <f>'Détails calculs 2020 WCPT '!H34</f>
        <v>0</v>
      </c>
      <c r="I24" s="19">
        <f>'Détails calculs 2020 WCPT '!I24</f>
        <v>0</v>
      </c>
      <c r="J24" s="19">
        <f t="shared" si="0"/>
        <v>0</v>
      </c>
      <c r="K24" s="129"/>
    </row>
    <row r="25" spans="1:11" ht="15.75" hidden="1" customHeight="1" x14ac:dyDescent="0.25">
      <c r="D25" s="5" t="s">
        <v>9</v>
      </c>
      <c r="E25" s="19">
        <f>'Détails calculs 2020 WCPT '!E35</f>
        <v>0</v>
      </c>
      <c r="F25" s="19">
        <f>'Détails calculs 2020 WCPT '!F35</f>
        <v>0</v>
      </c>
      <c r="G25" s="19">
        <f>'Détails calculs 2020 WCPT '!G35</f>
        <v>0</v>
      </c>
      <c r="H25" s="19">
        <f>'Détails calculs 2020 WCPT '!H35</f>
        <v>0</v>
      </c>
      <c r="I25" s="19">
        <f>'Détails calculs 2020 WCPT '!I25</f>
        <v>0</v>
      </c>
      <c r="J25" s="19">
        <f t="shared" si="0"/>
        <v>0</v>
      </c>
      <c r="K25" s="129"/>
    </row>
    <row r="26" spans="1:11" ht="15.75" hidden="1" customHeight="1" x14ac:dyDescent="0.25">
      <c r="D26" s="5" t="s">
        <v>10</v>
      </c>
      <c r="E26" s="19">
        <f>'Détails calculs 2020 WCPT '!E36</f>
        <v>0</v>
      </c>
      <c r="F26" s="19">
        <f>'Détails calculs 2020 WCPT '!F36</f>
        <v>0</v>
      </c>
      <c r="G26" s="19">
        <f>'Détails calculs 2020 WCPT '!G36</f>
        <v>0</v>
      </c>
      <c r="H26" s="19">
        <f>'Détails calculs 2020 WCPT '!H36</f>
        <v>0</v>
      </c>
      <c r="I26" s="19">
        <f>'Détails calculs 2020 WCPT '!I26</f>
        <v>0</v>
      </c>
      <c r="J26" s="19">
        <f t="shared" si="0"/>
        <v>0</v>
      </c>
      <c r="K26" s="129"/>
    </row>
    <row r="27" spans="1:11" ht="15.75" hidden="1" customHeight="1" x14ac:dyDescent="0.25">
      <c r="D27" s="5" t="s">
        <v>11</v>
      </c>
      <c r="E27" s="19">
        <f>'Détails calculs 2020 WCPT '!E37</f>
        <v>0</v>
      </c>
      <c r="F27" s="19">
        <f>'Détails calculs 2020 WCPT '!F37</f>
        <v>0</v>
      </c>
      <c r="G27" s="19">
        <f>'Détails calculs 2020 WCPT '!G37</f>
        <v>0</v>
      </c>
      <c r="H27" s="19">
        <f>'Détails calculs 2020 WCPT '!H37</f>
        <v>0</v>
      </c>
      <c r="I27" s="19">
        <f>'Détails calculs 2020 WCPT '!I27</f>
        <v>0</v>
      </c>
      <c r="J27" s="19">
        <f t="shared" si="0"/>
        <v>0</v>
      </c>
      <c r="K27" s="129"/>
    </row>
    <row r="28" spans="1:11" ht="15.75" hidden="1" customHeight="1" x14ac:dyDescent="0.25">
      <c r="D28" s="5" t="s">
        <v>12</v>
      </c>
      <c r="E28" s="19">
        <f>'Détails calculs 2020 WCPT '!E38</f>
        <v>0</v>
      </c>
      <c r="F28" s="19">
        <f>'Détails calculs 2020 WCPT '!F38</f>
        <v>0</v>
      </c>
      <c r="G28" s="19">
        <f>'Détails calculs 2020 WCPT '!G38</f>
        <v>0</v>
      </c>
      <c r="H28" s="19">
        <f>'Détails calculs 2020 WCPT '!H38</f>
        <v>0</v>
      </c>
      <c r="I28" s="19">
        <f>'Détails calculs 2020 WCPT '!I28</f>
        <v>0</v>
      </c>
      <c r="J28" s="19">
        <f t="shared" si="0"/>
        <v>0</v>
      </c>
      <c r="K28" s="129"/>
    </row>
    <row r="29" spans="1:11" ht="15.75" customHeight="1" thickBot="1" x14ac:dyDescent="0.3">
      <c r="A29" s="5" t="s">
        <v>25</v>
      </c>
      <c r="B29" s="5" t="s">
        <v>26</v>
      </c>
      <c r="C29" s="5" t="s">
        <v>22</v>
      </c>
      <c r="D29" s="7" t="s">
        <v>13</v>
      </c>
      <c r="E29" s="19">
        <f>'Détails calculs 2020 WCPT '!E39</f>
        <v>0</v>
      </c>
      <c r="F29" s="19">
        <f>'Détails calculs 2020 WCPT '!F39</f>
        <v>0</v>
      </c>
      <c r="G29" s="19">
        <f>'Détails calculs 2020 WCPT '!G39</f>
        <v>0</v>
      </c>
      <c r="H29" s="19">
        <f>'Détails calculs 2020 WCPT '!H39</f>
        <v>0</v>
      </c>
      <c r="I29" s="19">
        <f>'Détails calculs 2020 WCPT '!I29</f>
        <v>0</v>
      </c>
      <c r="J29" s="19">
        <f t="shared" si="0"/>
        <v>0</v>
      </c>
      <c r="K29" s="153"/>
    </row>
    <row r="30" spans="1:11" ht="15.75" hidden="1" customHeight="1" x14ac:dyDescent="0.25">
      <c r="A30" s="15"/>
      <c r="B30" s="15"/>
      <c r="C30" s="15"/>
      <c r="D30" s="15" t="s">
        <v>7</v>
      </c>
      <c r="E30" s="20">
        <f>'Détails calculs 2020 WCPT '!E40</f>
        <v>0</v>
      </c>
      <c r="F30" s="20">
        <f>'Détails calculs 2020 WCPT '!F40</f>
        <v>0</v>
      </c>
      <c r="G30" s="20">
        <f>'Détails calculs 2020 WCPT '!G40</f>
        <v>0</v>
      </c>
      <c r="H30" s="20">
        <f>'Détails calculs 2020 WCPT '!H40</f>
        <v>0</v>
      </c>
      <c r="I30" s="20">
        <f>'Détails calculs 2020 WCPT '!I30</f>
        <v>0</v>
      </c>
      <c r="J30" s="20">
        <f t="shared" si="0"/>
        <v>0</v>
      </c>
      <c r="K30" s="129"/>
    </row>
    <row r="31" spans="1:11" ht="15.75" hidden="1" customHeight="1" x14ac:dyDescent="0.25">
      <c r="A31" s="15"/>
      <c r="B31" s="15"/>
      <c r="C31" s="15"/>
      <c r="D31" s="15" t="s">
        <v>9</v>
      </c>
      <c r="E31" s="20">
        <f>'Détails calculs 2020 WCPT '!E41</f>
        <v>0</v>
      </c>
      <c r="F31" s="20">
        <f>'Détails calculs 2020 WCPT '!F41</f>
        <v>0</v>
      </c>
      <c r="G31" s="20">
        <f>'Détails calculs 2020 WCPT '!G41</f>
        <v>0</v>
      </c>
      <c r="H31" s="20">
        <f>'Détails calculs 2020 WCPT '!H41</f>
        <v>0</v>
      </c>
      <c r="I31" s="20">
        <f>'Détails calculs 2020 WCPT '!I31</f>
        <v>0</v>
      </c>
      <c r="J31" s="20">
        <f t="shared" si="0"/>
        <v>0</v>
      </c>
      <c r="K31" s="129"/>
    </row>
    <row r="32" spans="1:11" ht="15.75" hidden="1" customHeight="1" x14ac:dyDescent="0.25">
      <c r="A32" s="15"/>
      <c r="B32" s="15"/>
      <c r="C32" s="15"/>
      <c r="D32" s="15" t="s">
        <v>10</v>
      </c>
      <c r="E32" s="20">
        <f>'Détails calculs 2020 WCPT '!E42</f>
        <v>0</v>
      </c>
      <c r="F32" s="20">
        <f>'Détails calculs 2020 WCPT '!F42</f>
        <v>0</v>
      </c>
      <c r="G32" s="20">
        <f>'Détails calculs 2020 WCPT '!G42</f>
        <v>0</v>
      </c>
      <c r="H32" s="20">
        <f>'Détails calculs 2020 WCPT '!H42</f>
        <v>0</v>
      </c>
      <c r="I32" s="20">
        <f>'Détails calculs 2020 WCPT '!I32</f>
        <v>0</v>
      </c>
      <c r="J32" s="20">
        <f t="shared" si="0"/>
        <v>0</v>
      </c>
      <c r="K32" s="129"/>
    </row>
    <row r="33" spans="1:11" ht="15.75" hidden="1" customHeight="1" x14ac:dyDescent="0.25">
      <c r="A33" s="15"/>
      <c r="B33" s="15"/>
      <c r="C33" s="15"/>
      <c r="D33" s="15" t="s">
        <v>11</v>
      </c>
      <c r="E33" s="20">
        <f>'Détails calculs 2020 WCPT '!E43</f>
        <v>0</v>
      </c>
      <c r="F33" s="20">
        <f>'Détails calculs 2020 WCPT '!F43</f>
        <v>0</v>
      </c>
      <c r="G33" s="20">
        <f>'Détails calculs 2020 WCPT '!G43</f>
        <v>0</v>
      </c>
      <c r="H33" s="20">
        <f>'Détails calculs 2020 WCPT '!H43</f>
        <v>0</v>
      </c>
      <c r="I33" s="20">
        <f>'Détails calculs 2020 WCPT '!I33</f>
        <v>0</v>
      </c>
      <c r="J33" s="20">
        <f t="shared" si="0"/>
        <v>0</v>
      </c>
      <c r="K33" s="129"/>
    </row>
    <row r="34" spans="1:11" ht="15.75" hidden="1" customHeight="1" x14ac:dyDescent="0.25">
      <c r="A34" s="15"/>
      <c r="B34" s="15"/>
      <c r="C34" s="15"/>
      <c r="D34" s="15" t="s">
        <v>12</v>
      </c>
      <c r="E34" s="20">
        <f>'Détails calculs 2020 WCPT '!E44</f>
        <v>0</v>
      </c>
      <c r="F34" s="20">
        <f>'Détails calculs 2020 WCPT '!F44</f>
        <v>0</v>
      </c>
      <c r="G34" s="20">
        <f>'Détails calculs 2020 WCPT '!G44</f>
        <v>0</v>
      </c>
      <c r="H34" s="20">
        <f>'Détails calculs 2020 WCPT '!H44</f>
        <v>100</v>
      </c>
      <c r="I34" s="20">
        <f>'Détails calculs 2020 WCPT '!I34</f>
        <v>0</v>
      </c>
      <c r="J34" s="20">
        <f t="shared" si="0"/>
        <v>100</v>
      </c>
      <c r="K34" s="129"/>
    </row>
    <row r="35" spans="1:11" ht="15.75" customHeight="1" thickBot="1" x14ac:dyDescent="0.3">
      <c r="A35" s="15" t="s">
        <v>27</v>
      </c>
      <c r="B35" s="15" t="s">
        <v>28</v>
      </c>
      <c r="C35" s="15" t="s">
        <v>22</v>
      </c>
      <c r="D35" s="16" t="s">
        <v>13</v>
      </c>
      <c r="E35" s="20">
        <f>'Détails calculs 2020 WCPT '!E45</f>
        <v>0</v>
      </c>
      <c r="F35" s="20">
        <f>'Détails calculs 2020 WCPT '!F45</f>
        <v>0</v>
      </c>
      <c r="G35" s="20">
        <f>'Détails calculs 2020 WCPT '!G45</f>
        <v>0</v>
      </c>
      <c r="H35" s="20">
        <f>'Détails calculs 2020 WCPT '!H45</f>
        <v>0</v>
      </c>
      <c r="I35" s="20">
        <f>'Détails calculs 2020 WCPT '!I35</f>
        <v>0</v>
      </c>
      <c r="J35" s="20">
        <f t="shared" si="0"/>
        <v>0</v>
      </c>
      <c r="K35" s="153"/>
    </row>
    <row r="36" spans="1:11" ht="15.75" hidden="1" customHeight="1" x14ac:dyDescent="0.25">
      <c r="A36" s="5"/>
      <c r="B36" s="5"/>
      <c r="C36" s="5"/>
      <c r="D36" s="5" t="s">
        <v>7</v>
      </c>
      <c r="E36" s="19">
        <f>'Détails calculs 2020 WCPT '!E46</f>
        <v>0</v>
      </c>
      <c r="F36" s="19">
        <f>'Détails calculs 2020 WCPT '!F46</f>
        <v>0</v>
      </c>
      <c r="G36" s="19">
        <f>'Détails calculs 2020 WCPT '!G46</f>
        <v>0</v>
      </c>
      <c r="H36" s="19">
        <f>'Détails calculs 2020 WCPT '!H46</f>
        <v>0</v>
      </c>
      <c r="I36" s="19">
        <f>'Détails calculs 2020 WCPT '!I36</f>
        <v>0</v>
      </c>
      <c r="J36" s="19">
        <f t="shared" si="0"/>
        <v>0</v>
      </c>
      <c r="K36" s="129"/>
    </row>
    <row r="37" spans="1:11" ht="15.75" hidden="1" customHeight="1" x14ac:dyDescent="0.25">
      <c r="A37" s="5"/>
      <c r="B37" s="5"/>
      <c r="C37" s="5"/>
      <c r="D37" s="5" t="s">
        <v>9</v>
      </c>
      <c r="E37" s="19">
        <f>'Détails calculs 2020 WCPT '!E47</f>
        <v>0</v>
      </c>
      <c r="F37" s="19">
        <f>'Détails calculs 2020 WCPT '!F47</f>
        <v>0</v>
      </c>
      <c r="G37" s="19">
        <f>'Détails calculs 2020 WCPT '!G47</f>
        <v>0</v>
      </c>
      <c r="H37" s="19">
        <f>'Détails calculs 2020 WCPT '!H47</f>
        <v>0</v>
      </c>
      <c r="I37" s="19">
        <f>'Détails calculs 2020 WCPT '!I37</f>
        <v>0</v>
      </c>
      <c r="J37" s="19">
        <f t="shared" si="0"/>
        <v>0</v>
      </c>
      <c r="K37" s="129"/>
    </row>
    <row r="38" spans="1:11" ht="15.75" hidden="1" customHeight="1" x14ac:dyDescent="0.25">
      <c r="A38" s="5"/>
      <c r="B38" s="5"/>
      <c r="C38" s="5"/>
      <c r="D38" s="5" t="s">
        <v>10</v>
      </c>
      <c r="E38" s="19">
        <f>'Détails calculs 2020 WCPT '!E48</f>
        <v>0</v>
      </c>
      <c r="F38" s="19">
        <f>'Détails calculs 2020 WCPT '!F48</f>
        <v>0</v>
      </c>
      <c r="G38" s="19">
        <f>'Détails calculs 2020 WCPT '!G48</f>
        <v>0</v>
      </c>
      <c r="H38" s="19">
        <f>'Détails calculs 2020 WCPT '!H48</f>
        <v>0</v>
      </c>
      <c r="I38" s="19">
        <f>'Détails calculs 2020 WCPT '!I38</f>
        <v>0</v>
      </c>
      <c r="J38" s="19">
        <f t="shared" si="0"/>
        <v>0</v>
      </c>
      <c r="K38" s="129"/>
    </row>
    <row r="39" spans="1:11" ht="15.75" hidden="1" customHeight="1" x14ac:dyDescent="0.25">
      <c r="A39" s="5"/>
      <c r="B39" s="5"/>
      <c r="C39" s="5"/>
      <c r="D39" s="5" t="s">
        <v>11</v>
      </c>
      <c r="E39" s="19">
        <f>'Détails calculs 2020 WCPT '!E49</f>
        <v>0</v>
      </c>
      <c r="F39" s="19">
        <f>'Détails calculs 2020 WCPT '!F49</f>
        <v>0</v>
      </c>
      <c r="G39" s="19">
        <f>'Détails calculs 2020 WCPT '!G49</f>
        <v>0</v>
      </c>
      <c r="H39" s="19">
        <f>'Détails calculs 2020 WCPT '!H49</f>
        <v>0</v>
      </c>
      <c r="I39" s="19">
        <f>'Détails calculs 2020 WCPT '!I39</f>
        <v>0</v>
      </c>
      <c r="J39" s="19">
        <f t="shared" si="0"/>
        <v>0</v>
      </c>
      <c r="K39" s="129"/>
    </row>
    <row r="40" spans="1:11" ht="15.75" hidden="1" customHeight="1" x14ac:dyDescent="0.25">
      <c r="A40" s="5"/>
      <c r="B40" s="5"/>
      <c r="C40" s="5"/>
      <c r="D40" s="5" t="s">
        <v>12</v>
      </c>
      <c r="E40" s="19">
        <f>'Détails calculs 2020 WCPT '!E50</f>
        <v>0</v>
      </c>
      <c r="F40" s="19">
        <f>'Détails calculs 2020 WCPT '!F50</f>
        <v>0</v>
      </c>
      <c r="G40" s="19">
        <f>'Détails calculs 2020 WCPT '!G50</f>
        <v>0</v>
      </c>
      <c r="H40" s="19">
        <f>'Détails calculs 2020 WCPT '!H50</f>
        <v>0</v>
      </c>
      <c r="I40" s="19">
        <f>'Détails calculs 2020 WCPT '!I40</f>
        <v>0</v>
      </c>
      <c r="J40" s="19">
        <f t="shared" si="0"/>
        <v>0</v>
      </c>
      <c r="K40" s="129"/>
    </row>
    <row r="41" spans="1:11" ht="15.75" customHeight="1" thickBot="1" x14ac:dyDescent="0.3">
      <c r="A41" s="5" t="s">
        <v>29</v>
      </c>
      <c r="B41" s="5" t="s">
        <v>30</v>
      </c>
      <c r="C41" s="5" t="s">
        <v>22</v>
      </c>
      <c r="D41" s="7" t="s">
        <v>13</v>
      </c>
      <c r="E41" s="19">
        <f>'Détails calculs 2020 WCPT '!E51</f>
        <v>0</v>
      </c>
      <c r="F41" s="19">
        <f>'Détails calculs 2020 WCPT '!F51</f>
        <v>0</v>
      </c>
      <c r="G41" s="19">
        <f>'Détails calculs 2020 WCPT '!G51</f>
        <v>0</v>
      </c>
      <c r="H41" s="19">
        <f>'Détails calculs 2020 WCPT '!H51</f>
        <v>0</v>
      </c>
      <c r="I41" s="19">
        <f>'Détails calculs 2020 WCPT '!I41</f>
        <v>0</v>
      </c>
      <c r="J41" s="19">
        <f t="shared" si="0"/>
        <v>0</v>
      </c>
      <c r="K41" s="129"/>
    </row>
    <row r="42" spans="1:11" ht="15.75" hidden="1" customHeight="1" x14ac:dyDescent="0.25">
      <c r="A42" s="15"/>
      <c r="B42" s="15"/>
      <c r="C42" s="15"/>
      <c r="D42" s="15" t="s">
        <v>7</v>
      </c>
      <c r="E42" s="20">
        <f>'Détails calculs 2020 WCPT '!E52</f>
        <v>0</v>
      </c>
      <c r="F42" s="20">
        <f>'Détails calculs 2020 WCPT '!F52</f>
        <v>0</v>
      </c>
      <c r="G42" s="20">
        <f>'Détails calculs 2020 WCPT '!G52</f>
        <v>0</v>
      </c>
      <c r="H42" s="20">
        <f>'Détails calculs 2020 WCPT '!H52</f>
        <v>0</v>
      </c>
      <c r="I42" s="20">
        <f>'Détails calculs 2020 WCPT '!I42</f>
        <v>0</v>
      </c>
      <c r="J42" s="20">
        <f t="shared" si="0"/>
        <v>0</v>
      </c>
      <c r="K42" s="129"/>
    </row>
    <row r="43" spans="1:11" ht="15.75" hidden="1" customHeight="1" x14ac:dyDescent="0.25">
      <c r="A43" s="15"/>
      <c r="B43" s="15"/>
      <c r="C43" s="15"/>
      <c r="D43" s="15" t="s">
        <v>9</v>
      </c>
      <c r="E43" s="20">
        <f>'Détails calculs 2020 WCPT '!E53</f>
        <v>0</v>
      </c>
      <c r="F43" s="20">
        <f>'Détails calculs 2020 WCPT '!F53</f>
        <v>0</v>
      </c>
      <c r="G43" s="20">
        <f>'Détails calculs 2020 WCPT '!G53</f>
        <v>0</v>
      </c>
      <c r="H43" s="20">
        <f>'Détails calculs 2020 WCPT '!H53</f>
        <v>0</v>
      </c>
      <c r="I43" s="20">
        <f>'Détails calculs 2020 WCPT '!I43</f>
        <v>0</v>
      </c>
      <c r="J43" s="20">
        <f t="shared" si="0"/>
        <v>0</v>
      </c>
      <c r="K43" s="129"/>
    </row>
    <row r="44" spans="1:11" ht="15.75" hidden="1" customHeight="1" x14ac:dyDescent="0.25">
      <c r="A44" s="15"/>
      <c r="B44" s="15"/>
      <c r="C44" s="15"/>
      <c r="D44" s="15" t="s">
        <v>10</v>
      </c>
      <c r="E44" s="20">
        <f>'Détails calculs 2020 WCPT '!E54</f>
        <v>0</v>
      </c>
      <c r="F44" s="20">
        <f>'Détails calculs 2020 WCPT '!F54</f>
        <v>0</v>
      </c>
      <c r="G44" s="20">
        <f>'Détails calculs 2020 WCPT '!G54</f>
        <v>0</v>
      </c>
      <c r="H44" s="20">
        <f>'Détails calculs 2020 WCPT '!H54</f>
        <v>0</v>
      </c>
      <c r="I44" s="20">
        <f>'Détails calculs 2020 WCPT '!I44</f>
        <v>0</v>
      </c>
      <c r="J44" s="20">
        <f t="shared" si="0"/>
        <v>0</v>
      </c>
      <c r="K44" s="129"/>
    </row>
    <row r="45" spans="1:11" ht="15.75" hidden="1" customHeight="1" x14ac:dyDescent="0.25">
      <c r="A45" s="15"/>
      <c r="B45" s="15"/>
      <c r="C45" s="15"/>
      <c r="D45" s="15" t="s">
        <v>11</v>
      </c>
      <c r="E45" s="20">
        <f>'Détails calculs 2020 WCPT '!E55</f>
        <v>0</v>
      </c>
      <c r="F45" s="20">
        <f>'Détails calculs 2020 WCPT '!F55</f>
        <v>0</v>
      </c>
      <c r="G45" s="20">
        <f>'Détails calculs 2020 WCPT '!G55</f>
        <v>0</v>
      </c>
      <c r="H45" s="20">
        <f>'Détails calculs 2020 WCPT '!H55</f>
        <v>0</v>
      </c>
      <c r="I45" s="20">
        <f>'Détails calculs 2020 WCPT '!I45</f>
        <v>0</v>
      </c>
      <c r="J45" s="20">
        <f t="shared" si="0"/>
        <v>0</v>
      </c>
      <c r="K45" s="129"/>
    </row>
    <row r="46" spans="1:11" ht="15.75" hidden="1" customHeight="1" x14ac:dyDescent="0.25">
      <c r="A46" s="15"/>
      <c r="B46" s="15"/>
      <c r="C46" s="15"/>
      <c r="D46" s="15" t="s">
        <v>12</v>
      </c>
      <c r="E46" s="20">
        <f>'Détails calculs 2020 WCPT '!E56</f>
        <v>0</v>
      </c>
      <c r="F46" s="20">
        <f>'Détails calculs 2020 WCPT '!F56</f>
        <v>0</v>
      </c>
      <c r="G46" s="20">
        <f>'Détails calculs 2020 WCPT '!G56</f>
        <v>0</v>
      </c>
      <c r="H46" s="20">
        <f>'Détails calculs 2020 WCPT '!H56</f>
        <v>0</v>
      </c>
      <c r="I46" s="20">
        <f>'Détails calculs 2020 WCPT '!I46</f>
        <v>0</v>
      </c>
      <c r="J46" s="20">
        <f t="shared" si="0"/>
        <v>0</v>
      </c>
      <c r="K46" s="129"/>
    </row>
    <row r="47" spans="1:11" ht="15.75" customHeight="1" thickBot="1" x14ac:dyDescent="0.3">
      <c r="A47" s="15" t="s">
        <v>31</v>
      </c>
      <c r="B47" s="15" t="s">
        <v>21</v>
      </c>
      <c r="C47" s="15" t="s">
        <v>22</v>
      </c>
      <c r="D47" s="16" t="s">
        <v>13</v>
      </c>
      <c r="E47" s="20">
        <f>'Détails calculs 2020 WCPT '!E57</f>
        <v>0</v>
      </c>
      <c r="F47" s="20">
        <f>'Détails calculs 2020 WCPT '!F57</f>
        <v>0</v>
      </c>
      <c r="G47" s="20">
        <f>'Détails calculs 2020 WCPT '!G57</f>
        <v>0</v>
      </c>
      <c r="H47" s="20">
        <f>'Détails calculs 2020 WCPT '!H57</f>
        <v>0</v>
      </c>
      <c r="I47" s="20">
        <f>'Détails calculs 2020 WCPT '!I47</f>
        <v>0</v>
      </c>
      <c r="J47" s="20">
        <f t="shared" si="0"/>
        <v>0</v>
      </c>
      <c r="K47" s="129"/>
    </row>
    <row r="48" spans="1:11" ht="15.75" hidden="1" customHeight="1" x14ac:dyDescent="0.25">
      <c r="A48" s="5"/>
      <c r="B48" s="5"/>
      <c r="C48" s="5"/>
      <c r="D48" s="5" t="s">
        <v>7</v>
      </c>
      <c r="E48" s="19">
        <f>'Détails calculs 2020 WCPT '!E58</f>
        <v>0</v>
      </c>
      <c r="F48" s="19">
        <f>'Détails calculs 2020 WCPT '!F58</f>
        <v>0</v>
      </c>
      <c r="G48" s="19">
        <f>'Détails calculs 2020 WCPT '!G58</f>
        <v>0</v>
      </c>
      <c r="H48" s="19">
        <f>'Détails calculs 2020 WCPT '!H58</f>
        <v>0</v>
      </c>
      <c r="I48" s="19">
        <f>'Détails calculs 2020 WCPT '!I48</f>
        <v>0</v>
      </c>
      <c r="J48" s="19">
        <f t="shared" si="0"/>
        <v>0</v>
      </c>
      <c r="K48" s="129"/>
    </row>
    <row r="49" spans="1:11" ht="15.75" hidden="1" customHeight="1" x14ac:dyDescent="0.25">
      <c r="A49" s="5"/>
      <c r="B49" s="5"/>
      <c r="C49" s="5"/>
      <c r="D49" s="5" t="s">
        <v>9</v>
      </c>
      <c r="E49" s="19">
        <f>'Détails calculs 2020 WCPT '!E59</f>
        <v>0</v>
      </c>
      <c r="F49" s="19">
        <f>'Détails calculs 2020 WCPT '!F59</f>
        <v>0</v>
      </c>
      <c r="G49" s="19">
        <f>'Détails calculs 2020 WCPT '!G59</f>
        <v>0</v>
      </c>
      <c r="H49" s="19">
        <f>'Détails calculs 2020 WCPT '!H59</f>
        <v>0</v>
      </c>
      <c r="I49" s="19">
        <f>'Détails calculs 2020 WCPT '!I49</f>
        <v>0</v>
      </c>
      <c r="J49" s="19">
        <f t="shared" si="0"/>
        <v>0</v>
      </c>
      <c r="K49" s="129"/>
    </row>
    <row r="50" spans="1:11" ht="15.75" hidden="1" customHeight="1" x14ac:dyDescent="0.25">
      <c r="A50" s="5"/>
      <c r="B50" s="5"/>
      <c r="C50" s="5"/>
      <c r="D50" s="5" t="s">
        <v>10</v>
      </c>
      <c r="E50" s="19">
        <f>'Détails calculs 2020 WCPT '!E60</f>
        <v>0</v>
      </c>
      <c r="F50" s="19">
        <f>'Détails calculs 2020 WCPT '!F60</f>
        <v>0</v>
      </c>
      <c r="G50" s="19">
        <f>'Détails calculs 2020 WCPT '!G60</f>
        <v>0</v>
      </c>
      <c r="H50" s="19">
        <f>'Détails calculs 2020 WCPT '!H60</f>
        <v>0</v>
      </c>
      <c r="I50" s="19">
        <f>'Détails calculs 2020 WCPT '!I50</f>
        <v>0</v>
      </c>
      <c r="J50" s="19">
        <f t="shared" si="0"/>
        <v>0</v>
      </c>
      <c r="K50" s="129"/>
    </row>
    <row r="51" spans="1:11" ht="15.75" hidden="1" customHeight="1" x14ac:dyDescent="0.25">
      <c r="A51" s="5"/>
      <c r="B51" s="5"/>
      <c r="C51" s="5"/>
      <c r="D51" s="5" t="s">
        <v>11</v>
      </c>
      <c r="E51" s="19">
        <f>'Détails calculs 2020 WCPT '!E61</f>
        <v>0</v>
      </c>
      <c r="F51" s="19">
        <f>'Détails calculs 2020 WCPT '!F61</f>
        <v>0</v>
      </c>
      <c r="G51" s="19">
        <f>'Détails calculs 2020 WCPT '!G61</f>
        <v>0</v>
      </c>
      <c r="H51" s="19">
        <f>'Détails calculs 2020 WCPT '!H61</f>
        <v>0</v>
      </c>
      <c r="I51" s="19">
        <f>'Détails calculs 2020 WCPT '!I51</f>
        <v>0</v>
      </c>
      <c r="J51" s="19">
        <f t="shared" si="0"/>
        <v>0</v>
      </c>
      <c r="K51" s="129"/>
    </row>
    <row r="52" spans="1:11" ht="15.75" hidden="1" customHeight="1" x14ac:dyDescent="0.25">
      <c r="A52" s="5"/>
      <c r="B52" s="5"/>
      <c r="C52" s="5"/>
      <c r="D52" s="5" t="s">
        <v>12</v>
      </c>
      <c r="E52" s="19">
        <f>'Détails calculs 2020 WCPT '!E62</f>
        <v>0</v>
      </c>
      <c r="F52" s="19">
        <f>'Détails calculs 2020 WCPT '!F62</f>
        <v>0</v>
      </c>
      <c r="G52" s="19">
        <f>'Détails calculs 2020 WCPT '!G62</f>
        <v>0</v>
      </c>
      <c r="H52" s="19">
        <f>'Détails calculs 2020 WCPT '!H62</f>
        <v>0</v>
      </c>
      <c r="I52" s="19">
        <f>'Détails calculs 2020 WCPT '!I52</f>
        <v>0</v>
      </c>
      <c r="J52" s="19">
        <f t="shared" si="0"/>
        <v>0</v>
      </c>
      <c r="K52" s="129"/>
    </row>
    <row r="53" spans="1:11" ht="15.75" customHeight="1" thickBot="1" x14ac:dyDescent="0.3">
      <c r="A53" s="5" t="s">
        <v>32</v>
      </c>
      <c r="B53" s="5" t="s">
        <v>33</v>
      </c>
      <c r="C53" s="5" t="s">
        <v>22</v>
      </c>
      <c r="D53" s="7" t="s">
        <v>13</v>
      </c>
      <c r="E53" s="19">
        <f>'Détails calculs 2020 WCPT '!E63</f>
        <v>0</v>
      </c>
      <c r="F53" s="19">
        <f>'Détails calculs 2020 WCPT '!F63</f>
        <v>0</v>
      </c>
      <c r="G53" s="19">
        <f>'Détails calculs 2020 WCPT '!G63</f>
        <v>0</v>
      </c>
      <c r="H53" s="19">
        <f>'Détails calculs 2020 WCPT '!H63</f>
        <v>0</v>
      </c>
      <c r="I53" s="19">
        <f>'Détails calculs 2020 WCPT '!I53</f>
        <v>0</v>
      </c>
      <c r="J53" s="19">
        <f t="shared" si="0"/>
        <v>0</v>
      </c>
      <c r="K53" s="129"/>
    </row>
    <row r="54" spans="1:11" ht="15.75" hidden="1" customHeight="1" x14ac:dyDescent="0.25">
      <c r="A54" s="21"/>
      <c r="B54" s="21"/>
      <c r="C54" s="21"/>
      <c r="D54" s="21" t="s">
        <v>7</v>
      </c>
      <c r="E54" s="41">
        <f>'Détails calculs 2020 WCPT '!E64</f>
        <v>0</v>
      </c>
      <c r="F54" s="41">
        <f>'Détails calculs 2020 WCPT '!F64</f>
        <v>0</v>
      </c>
      <c r="G54" s="41">
        <f>'Détails calculs 2020 WCPT '!G64</f>
        <v>0</v>
      </c>
      <c r="H54" s="41">
        <f>'Détails calculs 2020 WCPT '!H64</f>
        <v>0</v>
      </c>
      <c r="I54" s="41">
        <f>'Détails calculs 2020 WCPT '!I54</f>
        <v>0</v>
      </c>
      <c r="J54" s="41">
        <f t="shared" si="0"/>
        <v>0</v>
      </c>
      <c r="K54" s="129"/>
    </row>
    <row r="55" spans="1:11" ht="15.75" hidden="1" customHeight="1" x14ac:dyDescent="0.25">
      <c r="A55" s="21"/>
      <c r="B55" s="21"/>
      <c r="C55" s="21"/>
      <c r="D55" s="21" t="s">
        <v>9</v>
      </c>
      <c r="E55" s="41">
        <f>'Détails calculs 2020 WCPT '!E65</f>
        <v>0</v>
      </c>
      <c r="F55" s="41">
        <f>'Détails calculs 2020 WCPT '!F65</f>
        <v>0</v>
      </c>
      <c r="G55" s="41">
        <f>'Détails calculs 2020 WCPT '!G65</f>
        <v>0</v>
      </c>
      <c r="H55" s="41">
        <f>'Détails calculs 2020 WCPT '!H65</f>
        <v>0</v>
      </c>
      <c r="I55" s="41">
        <f>'Détails calculs 2020 WCPT '!I55</f>
        <v>0</v>
      </c>
      <c r="J55" s="41">
        <f t="shared" si="0"/>
        <v>0</v>
      </c>
      <c r="K55" s="129"/>
    </row>
    <row r="56" spans="1:11" ht="15.75" hidden="1" customHeight="1" x14ac:dyDescent="0.25">
      <c r="A56" s="21"/>
      <c r="B56" s="21"/>
      <c r="C56" s="21"/>
      <c r="D56" s="21" t="s">
        <v>10</v>
      </c>
      <c r="E56" s="41">
        <f>'Détails calculs 2020 WCPT '!E66</f>
        <v>0</v>
      </c>
      <c r="F56" s="41">
        <f>'Détails calculs 2020 WCPT '!F66</f>
        <v>0</v>
      </c>
      <c r="G56" s="41">
        <f>'Détails calculs 2020 WCPT '!G66</f>
        <v>0</v>
      </c>
      <c r="H56" s="41">
        <f>'Détails calculs 2020 WCPT '!H66</f>
        <v>0</v>
      </c>
      <c r="I56" s="41">
        <f>'Détails calculs 2020 WCPT '!I56</f>
        <v>0</v>
      </c>
      <c r="J56" s="41">
        <f t="shared" si="0"/>
        <v>0</v>
      </c>
      <c r="K56" s="129"/>
    </row>
    <row r="57" spans="1:11" ht="15.75" hidden="1" customHeight="1" x14ac:dyDescent="0.25">
      <c r="A57" s="21"/>
      <c r="B57" s="21"/>
      <c r="C57" s="21"/>
      <c r="D57" s="21" t="s">
        <v>11</v>
      </c>
      <c r="E57" s="41">
        <f>'Détails calculs 2020 WCPT '!E67</f>
        <v>0</v>
      </c>
      <c r="F57" s="41">
        <f>'Détails calculs 2020 WCPT '!F67</f>
        <v>0</v>
      </c>
      <c r="G57" s="41">
        <f>'Détails calculs 2020 WCPT '!G67</f>
        <v>0</v>
      </c>
      <c r="H57" s="41">
        <f>'Détails calculs 2020 WCPT '!H67</f>
        <v>0</v>
      </c>
      <c r="I57" s="41">
        <f>'Détails calculs 2020 WCPT '!I57</f>
        <v>0</v>
      </c>
      <c r="J57" s="41">
        <f t="shared" si="0"/>
        <v>0</v>
      </c>
      <c r="K57" s="129"/>
    </row>
    <row r="58" spans="1:11" ht="15.75" hidden="1" customHeight="1" x14ac:dyDescent="0.25">
      <c r="A58" s="21"/>
      <c r="B58" s="21"/>
      <c r="C58" s="21"/>
      <c r="D58" s="21" t="s">
        <v>12</v>
      </c>
      <c r="E58" s="41">
        <f>'Détails calculs 2020 WCPT '!E68</f>
        <v>0</v>
      </c>
      <c r="F58" s="41">
        <f>'Détails calculs 2020 WCPT '!F68</f>
        <v>0</v>
      </c>
      <c r="G58" s="41">
        <f>'Détails calculs 2020 WCPT '!G68</f>
        <v>0</v>
      </c>
      <c r="H58" s="41">
        <f>'Détails calculs 2020 WCPT '!H68</f>
        <v>0</v>
      </c>
      <c r="I58" s="41">
        <f>'Détails calculs 2020 WCPT '!I58</f>
        <v>0</v>
      </c>
      <c r="J58" s="41">
        <f t="shared" si="0"/>
        <v>0</v>
      </c>
      <c r="K58" s="129"/>
    </row>
    <row r="59" spans="1:11" ht="15.75" customHeight="1" thickBot="1" x14ac:dyDescent="0.3">
      <c r="A59" s="21" t="s">
        <v>34</v>
      </c>
      <c r="B59" s="21" t="s">
        <v>35</v>
      </c>
      <c r="C59" s="21" t="s">
        <v>36</v>
      </c>
      <c r="D59" s="22" t="s">
        <v>13</v>
      </c>
      <c r="E59" s="41">
        <f>'Détails calculs 2020 WCPT '!E69</f>
        <v>0</v>
      </c>
      <c r="F59" s="41">
        <f>'Détails calculs 2020 WCPT '!F69</f>
        <v>0</v>
      </c>
      <c r="G59" s="41">
        <f>'Détails calculs 2020 WCPT '!G69</f>
        <v>0</v>
      </c>
      <c r="H59" s="41">
        <f>'Détails calculs 2020 WCPT '!H69</f>
        <v>0</v>
      </c>
      <c r="I59" s="41">
        <f>'Détails calculs 2020 WCPT '!I59</f>
        <v>0</v>
      </c>
      <c r="J59" s="41">
        <f t="shared" si="0"/>
        <v>0</v>
      </c>
      <c r="K59" s="153"/>
    </row>
    <row r="60" spans="1:11" ht="15.75" hidden="1" customHeight="1" x14ac:dyDescent="0.25">
      <c r="A60" s="5"/>
      <c r="B60" s="5"/>
      <c r="C60" s="5"/>
      <c r="D60" s="5" t="s">
        <v>7</v>
      </c>
      <c r="E60" s="19">
        <f>'Détails calculs 2020 WCPT '!E70</f>
        <v>0</v>
      </c>
      <c r="F60" s="19">
        <f>'Détails calculs 2020 WCPT '!F70</f>
        <v>0</v>
      </c>
      <c r="G60" s="19">
        <f>'Détails calculs 2020 WCPT '!G70</f>
        <v>0</v>
      </c>
      <c r="H60" s="19">
        <f>'Détails calculs 2020 WCPT '!H70</f>
        <v>0</v>
      </c>
      <c r="I60" s="19">
        <f>'Détails calculs 2020 WCPT '!I60</f>
        <v>0</v>
      </c>
      <c r="J60" s="19">
        <f t="shared" si="0"/>
        <v>0</v>
      </c>
      <c r="K60" s="129"/>
    </row>
    <row r="61" spans="1:11" ht="15.75" hidden="1" customHeight="1" x14ac:dyDescent="0.25">
      <c r="A61" s="5"/>
      <c r="B61" s="5"/>
      <c r="C61" s="5"/>
      <c r="D61" s="5" t="s">
        <v>9</v>
      </c>
      <c r="E61" s="19">
        <f>'Détails calculs 2020 WCPT '!E71</f>
        <v>0</v>
      </c>
      <c r="F61" s="19">
        <f>'Détails calculs 2020 WCPT '!F71</f>
        <v>0</v>
      </c>
      <c r="G61" s="19">
        <f>'Détails calculs 2020 WCPT '!G71</f>
        <v>0</v>
      </c>
      <c r="H61" s="19">
        <f>'Détails calculs 2020 WCPT '!H71</f>
        <v>0</v>
      </c>
      <c r="I61" s="19">
        <f>'Détails calculs 2020 WCPT '!I61</f>
        <v>0</v>
      </c>
      <c r="J61" s="19">
        <f t="shared" si="0"/>
        <v>0</v>
      </c>
      <c r="K61" s="129"/>
    </row>
    <row r="62" spans="1:11" ht="15.75" hidden="1" customHeight="1" x14ac:dyDescent="0.25">
      <c r="A62" s="5"/>
      <c r="B62" s="5"/>
      <c r="C62" s="5"/>
      <c r="D62" s="5" t="s">
        <v>10</v>
      </c>
      <c r="E62" s="19">
        <f>'Détails calculs 2020 WCPT '!E72</f>
        <v>0</v>
      </c>
      <c r="F62" s="19">
        <f>'Détails calculs 2020 WCPT '!F72</f>
        <v>0</v>
      </c>
      <c r="G62" s="19">
        <f>'Détails calculs 2020 WCPT '!G72</f>
        <v>0</v>
      </c>
      <c r="H62" s="19">
        <f>'Détails calculs 2020 WCPT '!H72</f>
        <v>0</v>
      </c>
      <c r="I62" s="19">
        <f>'Détails calculs 2020 WCPT '!I62</f>
        <v>0</v>
      </c>
      <c r="J62" s="19">
        <f t="shared" si="0"/>
        <v>0</v>
      </c>
      <c r="K62" s="129"/>
    </row>
    <row r="63" spans="1:11" ht="15.75" hidden="1" customHeight="1" x14ac:dyDescent="0.25">
      <c r="A63" s="5"/>
      <c r="B63" s="5"/>
      <c r="C63" s="5"/>
      <c r="D63" s="5" t="s">
        <v>11</v>
      </c>
      <c r="E63" s="19">
        <f>'Détails calculs 2020 WCPT '!E73</f>
        <v>0</v>
      </c>
      <c r="F63" s="19">
        <f>'Détails calculs 2020 WCPT '!F73</f>
        <v>0</v>
      </c>
      <c r="G63" s="19">
        <f>'Détails calculs 2020 WCPT '!G73</f>
        <v>0</v>
      </c>
      <c r="H63" s="19">
        <f>'Détails calculs 2020 WCPT '!H73</f>
        <v>0</v>
      </c>
      <c r="I63" s="19">
        <f>'Détails calculs 2020 WCPT '!I63</f>
        <v>0</v>
      </c>
      <c r="J63" s="19">
        <f t="shared" si="0"/>
        <v>0</v>
      </c>
      <c r="K63" s="129"/>
    </row>
    <row r="64" spans="1:11" ht="15.75" hidden="1" customHeight="1" x14ac:dyDescent="0.25">
      <c r="A64" s="5"/>
      <c r="B64" s="5"/>
      <c r="C64" s="5"/>
      <c r="D64" s="5" t="s">
        <v>12</v>
      </c>
      <c r="E64" s="19">
        <f>'Détails calculs 2020 WCPT '!E74</f>
        <v>0</v>
      </c>
      <c r="F64" s="19">
        <f>'Détails calculs 2020 WCPT '!F74</f>
        <v>0</v>
      </c>
      <c r="G64" s="19">
        <f>'Détails calculs 2020 WCPT '!G74</f>
        <v>0</v>
      </c>
      <c r="H64" s="19">
        <f>'Détails calculs 2020 WCPT '!H74</f>
        <v>0</v>
      </c>
      <c r="I64" s="19">
        <f>'Détails calculs 2020 WCPT '!I64</f>
        <v>0</v>
      </c>
      <c r="J64" s="19">
        <f t="shared" si="0"/>
        <v>0</v>
      </c>
      <c r="K64" s="129"/>
    </row>
    <row r="65" spans="1:11" ht="15.75" customHeight="1" thickBot="1" x14ac:dyDescent="0.3">
      <c r="A65" s="5" t="s">
        <v>37</v>
      </c>
      <c r="B65" s="5" t="s">
        <v>38</v>
      </c>
      <c r="C65" s="5" t="s">
        <v>22</v>
      </c>
      <c r="D65" s="7" t="s">
        <v>13</v>
      </c>
      <c r="E65" s="19">
        <f>'Détails calculs 2020 WCPT '!E75</f>
        <v>0</v>
      </c>
      <c r="F65" s="19">
        <f>'Détails calculs 2020 WCPT '!F75</f>
        <v>0</v>
      </c>
      <c r="G65" s="19">
        <f>'Détails calculs 2020 WCPT '!G75</f>
        <v>0</v>
      </c>
      <c r="H65" s="19">
        <f>'Détails calculs 2020 WCPT '!H75</f>
        <v>0</v>
      </c>
      <c r="I65" s="19">
        <f>'Détails calculs 2020 WCPT '!I65</f>
        <v>0</v>
      </c>
      <c r="J65" s="19">
        <f t="shared" si="0"/>
        <v>0</v>
      </c>
      <c r="K65" s="129"/>
    </row>
    <row r="66" spans="1:11" ht="15.75" hidden="1" customHeight="1" x14ac:dyDescent="0.25">
      <c r="A66" s="15"/>
      <c r="B66" s="15"/>
      <c r="C66" s="15"/>
      <c r="D66" s="15" t="s">
        <v>7</v>
      </c>
      <c r="E66" s="19">
        <f>'Détails calculs 2020 WCPT '!E76</f>
        <v>0</v>
      </c>
      <c r="F66" s="20">
        <f>'Détails calculs 2020 WCPT '!F82</f>
        <v>0</v>
      </c>
      <c r="G66" s="20">
        <f>'Détails calculs 2020 WCPT '!G82</f>
        <v>0</v>
      </c>
      <c r="H66" s="20">
        <f>'Détails calculs 2020 WCPT '!H82</f>
        <v>0</v>
      </c>
      <c r="I66" s="20">
        <f>'Détails calculs 2020 WCPT '!I66</f>
        <v>0</v>
      </c>
      <c r="J66" s="20">
        <f t="shared" si="0"/>
        <v>0</v>
      </c>
      <c r="K66" s="129"/>
    </row>
    <row r="67" spans="1:11" ht="15.75" hidden="1" customHeight="1" x14ac:dyDescent="0.25">
      <c r="A67" s="15"/>
      <c r="B67" s="15"/>
      <c r="C67" s="15"/>
      <c r="D67" s="15" t="s">
        <v>9</v>
      </c>
      <c r="E67" s="19">
        <f>'Détails calculs 2020 WCPT '!E77</f>
        <v>0</v>
      </c>
      <c r="F67" s="20">
        <f>'Détails calculs 2020 WCPT '!F83</f>
        <v>0</v>
      </c>
      <c r="G67" s="20">
        <f>'Détails calculs 2020 WCPT '!G83</f>
        <v>0</v>
      </c>
      <c r="H67" s="20">
        <f>'Détails calculs 2020 WCPT '!H83</f>
        <v>0</v>
      </c>
      <c r="I67" s="20">
        <f>'Détails calculs 2020 WCPT '!I67</f>
        <v>0</v>
      </c>
      <c r="J67" s="20">
        <f t="shared" si="0"/>
        <v>0</v>
      </c>
      <c r="K67" s="129"/>
    </row>
    <row r="68" spans="1:11" ht="15.75" hidden="1" customHeight="1" x14ac:dyDescent="0.25">
      <c r="A68" s="15"/>
      <c r="B68" s="15"/>
      <c r="C68" s="15"/>
      <c r="D68" s="15" t="s">
        <v>10</v>
      </c>
      <c r="E68" s="19">
        <f>'Détails calculs 2020 WCPT '!E78</f>
        <v>0</v>
      </c>
      <c r="F68" s="20">
        <f>'Détails calculs 2020 WCPT '!F84</f>
        <v>0</v>
      </c>
      <c r="G68" s="20">
        <f>'Détails calculs 2020 WCPT '!G84</f>
        <v>0</v>
      </c>
      <c r="H68" s="20">
        <f>'Détails calculs 2020 WCPT '!H84</f>
        <v>0</v>
      </c>
      <c r="I68" s="20">
        <f>'Détails calculs 2020 WCPT '!I68</f>
        <v>0</v>
      </c>
      <c r="J68" s="20">
        <f t="shared" si="0"/>
        <v>0</v>
      </c>
      <c r="K68" s="129"/>
    </row>
    <row r="69" spans="1:11" ht="15.75" hidden="1" customHeight="1" x14ac:dyDescent="0.25">
      <c r="A69" s="15"/>
      <c r="B69" s="15"/>
      <c r="C69" s="15"/>
      <c r="D69" s="15" t="s">
        <v>11</v>
      </c>
      <c r="E69" s="19">
        <f>'Détails calculs 2020 WCPT '!E79</f>
        <v>0</v>
      </c>
      <c r="F69" s="20">
        <f>'Détails calculs 2020 WCPT '!F85</f>
        <v>0</v>
      </c>
      <c r="G69" s="20">
        <f>'Détails calculs 2020 WCPT '!G85</f>
        <v>0</v>
      </c>
      <c r="H69" s="20">
        <f>'Détails calculs 2020 WCPT '!H85</f>
        <v>0</v>
      </c>
      <c r="I69" s="20">
        <f>'Détails calculs 2020 WCPT '!I69</f>
        <v>0</v>
      </c>
      <c r="J69" s="20">
        <f t="shared" si="0"/>
        <v>0</v>
      </c>
      <c r="K69" s="129"/>
    </row>
    <row r="70" spans="1:11" ht="15.75" hidden="1" customHeight="1" x14ac:dyDescent="0.25">
      <c r="A70" s="15"/>
      <c r="B70" s="15"/>
      <c r="C70" s="15"/>
      <c r="D70" s="15" t="s">
        <v>12</v>
      </c>
      <c r="E70" s="19">
        <f>'Détails calculs 2020 WCPT '!E80</f>
        <v>0</v>
      </c>
      <c r="F70" s="20">
        <f>'Détails calculs 2020 WCPT '!F86</f>
        <v>0</v>
      </c>
      <c r="G70" s="20">
        <f>'Détails calculs 2020 WCPT '!G86</f>
        <v>0</v>
      </c>
      <c r="H70" s="20">
        <f>'Détails calculs 2020 WCPT '!H86</f>
        <v>0</v>
      </c>
      <c r="I70" s="20">
        <f>'Détails calculs 2020 WCPT '!I70</f>
        <v>0</v>
      </c>
      <c r="J70" s="20">
        <f t="shared" si="0"/>
        <v>0</v>
      </c>
      <c r="K70" s="129"/>
    </row>
    <row r="71" spans="1:11" s="123" customFormat="1" ht="15.75" customHeight="1" x14ac:dyDescent="0.25">
      <c r="A71" s="15" t="s">
        <v>324</v>
      </c>
      <c r="B71" s="15" t="s">
        <v>288</v>
      </c>
      <c r="C71" s="15" t="s">
        <v>22</v>
      </c>
      <c r="D71" s="120" t="s">
        <v>13</v>
      </c>
      <c r="E71" s="127">
        <f>'Détails calculs 2020 WCPT '!E81</f>
        <v>0</v>
      </c>
      <c r="F71" s="127">
        <f>'Détails calculs 2020 WCPT '!F81</f>
        <v>0</v>
      </c>
      <c r="G71" s="127">
        <f>'Détails calculs 2020 WCPT '!G81</f>
        <v>0</v>
      </c>
      <c r="H71" s="127">
        <f>'Détails calculs 2020 WCPT '!H81</f>
        <v>0</v>
      </c>
      <c r="I71" s="127">
        <f>'Détails calculs 2020 WCPT '!I71</f>
        <v>0</v>
      </c>
      <c r="J71" s="127">
        <f t="shared" si="0"/>
        <v>0</v>
      </c>
      <c r="K71" s="129"/>
    </row>
    <row r="72" spans="1:11" ht="15.75" customHeight="1" thickBot="1" x14ac:dyDescent="0.3">
      <c r="A72" s="15" t="s">
        <v>39</v>
      </c>
      <c r="B72" s="15" t="s">
        <v>40</v>
      </c>
      <c r="C72" s="15" t="s">
        <v>22</v>
      </c>
      <c r="D72" s="16" t="s">
        <v>13</v>
      </c>
      <c r="E72" s="20">
        <f>'Détails calculs 2020 WCPT '!E87</f>
        <v>0</v>
      </c>
      <c r="F72" s="20">
        <f>'Détails calculs 2020 WCPT '!F87</f>
        <v>0</v>
      </c>
      <c r="G72" s="20">
        <f>'Détails calculs 2020 WCPT '!G87</f>
        <v>0</v>
      </c>
      <c r="H72" s="20">
        <f>'Détails calculs 2020 WCPT '!H87</f>
        <v>0</v>
      </c>
      <c r="I72" s="20">
        <f>'Détails calculs 2020 WCPT '!I72</f>
        <v>0</v>
      </c>
      <c r="J72" s="20">
        <f t="shared" si="0"/>
        <v>0</v>
      </c>
      <c r="K72" s="129"/>
    </row>
    <row r="73" spans="1:11" ht="18" hidden="1" customHeight="1" x14ac:dyDescent="0.25">
      <c r="A73" s="21"/>
      <c r="B73" s="21"/>
      <c r="C73" s="21"/>
      <c r="D73" s="21" t="s">
        <v>7</v>
      </c>
      <c r="E73" s="41">
        <f>'Détails calculs 2020 WCPT '!E88</f>
        <v>0</v>
      </c>
      <c r="F73" s="41">
        <f>'Détails calculs 2020 WCPT '!F88</f>
        <v>0</v>
      </c>
      <c r="G73" s="41">
        <f>'Détails calculs 2020 WCPT '!G88</f>
        <v>0</v>
      </c>
      <c r="H73" s="41">
        <f>'Détails calculs 2020 WCPT '!H88</f>
        <v>0</v>
      </c>
      <c r="I73" s="41">
        <f>'Détails calculs 2020 WCPT '!I73</f>
        <v>0</v>
      </c>
      <c r="J73" s="41">
        <f t="shared" si="0"/>
        <v>0</v>
      </c>
      <c r="K73" s="129"/>
    </row>
    <row r="74" spans="1:11" ht="15.75" hidden="1" customHeight="1" x14ac:dyDescent="0.25">
      <c r="A74" s="21"/>
      <c r="B74" s="21"/>
      <c r="C74" s="21"/>
      <c r="D74" s="21" t="s">
        <v>9</v>
      </c>
      <c r="E74" s="41">
        <f>'Détails calculs 2020 WCPT '!E89</f>
        <v>0</v>
      </c>
      <c r="F74" s="41">
        <f>'Détails calculs 2020 WCPT '!F89</f>
        <v>0</v>
      </c>
      <c r="G74" s="41">
        <f>'Détails calculs 2020 WCPT '!G89</f>
        <v>0</v>
      </c>
      <c r="H74" s="41">
        <f>'Détails calculs 2020 WCPT '!H89</f>
        <v>0</v>
      </c>
      <c r="I74" s="41">
        <f>'Détails calculs 2020 WCPT '!I74</f>
        <v>0</v>
      </c>
      <c r="J74" s="41">
        <f t="shared" si="0"/>
        <v>0</v>
      </c>
      <c r="K74" s="129"/>
    </row>
    <row r="75" spans="1:11" ht="15.75" hidden="1" customHeight="1" x14ac:dyDescent="0.25">
      <c r="A75" s="21"/>
      <c r="B75" s="21"/>
      <c r="C75" s="21"/>
      <c r="D75" s="21" t="s">
        <v>10</v>
      </c>
      <c r="E75" s="41">
        <f>'Détails calculs 2020 WCPT '!E90</f>
        <v>0</v>
      </c>
      <c r="F75" s="41">
        <f>'Détails calculs 2020 WCPT '!F90</f>
        <v>0</v>
      </c>
      <c r="G75" s="41">
        <f>'Détails calculs 2020 WCPT '!G90</f>
        <v>0</v>
      </c>
      <c r="H75" s="41">
        <f>'Détails calculs 2020 WCPT '!H90</f>
        <v>0</v>
      </c>
      <c r="I75" s="41">
        <f>'Détails calculs 2020 WCPT '!I75</f>
        <v>0</v>
      </c>
      <c r="J75" s="41">
        <f t="shared" si="0"/>
        <v>0</v>
      </c>
      <c r="K75" s="129"/>
    </row>
    <row r="76" spans="1:11" ht="15.75" hidden="1" customHeight="1" x14ac:dyDescent="0.25">
      <c r="A76" s="21"/>
      <c r="B76" s="21"/>
      <c r="C76" s="21"/>
      <c r="D76" s="21" t="s">
        <v>11</v>
      </c>
      <c r="E76" s="41">
        <f>'Détails calculs 2020 WCPT '!E91</f>
        <v>0</v>
      </c>
      <c r="F76" s="41">
        <f>'Détails calculs 2020 WCPT '!F91</f>
        <v>0</v>
      </c>
      <c r="G76" s="41">
        <f>'Détails calculs 2020 WCPT '!G91</f>
        <v>0</v>
      </c>
      <c r="H76" s="41">
        <f>'Détails calculs 2020 WCPT '!H91</f>
        <v>0</v>
      </c>
      <c r="I76" s="41">
        <f>'Détails calculs 2020 WCPT '!I76</f>
        <v>0</v>
      </c>
      <c r="J76" s="41">
        <f t="shared" si="0"/>
        <v>0</v>
      </c>
      <c r="K76" s="129"/>
    </row>
    <row r="77" spans="1:11" ht="15.75" hidden="1" customHeight="1" x14ac:dyDescent="0.25">
      <c r="A77" s="21"/>
      <c r="B77" s="21"/>
      <c r="C77" s="21"/>
      <c r="D77" s="21" t="s">
        <v>12</v>
      </c>
      <c r="E77" s="41">
        <f>'Détails calculs 2020 WCPT '!E92</f>
        <v>0</v>
      </c>
      <c r="F77" s="41">
        <f>'Détails calculs 2020 WCPT '!F92</f>
        <v>0</v>
      </c>
      <c r="G77" s="41">
        <f>'Détails calculs 2020 WCPT '!G92</f>
        <v>0</v>
      </c>
      <c r="H77" s="41">
        <f>'Détails calculs 2020 WCPT '!H92</f>
        <v>0</v>
      </c>
      <c r="I77" s="41">
        <f>'Détails calculs 2020 WCPT '!I77</f>
        <v>0</v>
      </c>
      <c r="J77" s="41">
        <f t="shared" si="0"/>
        <v>0</v>
      </c>
      <c r="K77" s="129"/>
    </row>
    <row r="78" spans="1:11" ht="15.75" customHeight="1" thickBot="1" x14ac:dyDescent="0.3">
      <c r="A78" s="21" t="s">
        <v>42</v>
      </c>
      <c r="B78" s="21" t="s">
        <v>43</v>
      </c>
      <c r="C78" s="21" t="s">
        <v>36</v>
      </c>
      <c r="D78" s="22" t="s">
        <v>13</v>
      </c>
      <c r="E78" s="41">
        <f>'Détails calculs 2020 WCPT '!E93</f>
        <v>0</v>
      </c>
      <c r="F78" s="41">
        <f>'Détails calculs 2020 WCPT '!F93</f>
        <v>0</v>
      </c>
      <c r="G78" s="41">
        <f>'Détails calculs 2020 WCPT '!G93</f>
        <v>0</v>
      </c>
      <c r="H78" s="41">
        <f>'Détails calculs 2020 WCPT '!H93</f>
        <v>0</v>
      </c>
      <c r="I78" s="41">
        <f>'Détails calculs 2020 WCPT '!I78</f>
        <v>0</v>
      </c>
      <c r="J78" s="41">
        <f t="shared" si="0"/>
        <v>0</v>
      </c>
      <c r="K78" s="153"/>
    </row>
    <row r="79" spans="1:11" ht="15.75" hidden="1" customHeight="1" x14ac:dyDescent="0.25">
      <c r="A79" s="5"/>
      <c r="B79" s="5"/>
      <c r="C79" s="5"/>
      <c r="D79" s="5" t="s">
        <v>7</v>
      </c>
      <c r="E79" s="19">
        <f>'Détails calculs 2020 WCPT '!E94</f>
        <v>0</v>
      </c>
      <c r="F79" s="19">
        <f>'Détails calculs 2020 WCPT '!F94</f>
        <v>0</v>
      </c>
      <c r="G79" s="19">
        <f>'Détails calculs 2020 WCPT '!G94</f>
        <v>0</v>
      </c>
      <c r="H79" s="19">
        <f>'Détails calculs 2020 WCPT '!H94</f>
        <v>0</v>
      </c>
      <c r="I79" s="19">
        <f>'Détails calculs 2020 WCPT '!I79</f>
        <v>0</v>
      </c>
      <c r="J79" s="19">
        <f t="shared" si="0"/>
        <v>0</v>
      </c>
      <c r="K79" s="129"/>
    </row>
    <row r="80" spans="1:11" ht="15.75" hidden="1" customHeight="1" x14ac:dyDescent="0.25">
      <c r="A80" s="5"/>
      <c r="B80" s="5"/>
      <c r="C80" s="5"/>
      <c r="D80" s="5" t="s">
        <v>9</v>
      </c>
      <c r="E80" s="19">
        <f>'Détails calculs 2020 WCPT '!E95</f>
        <v>0</v>
      </c>
      <c r="F80" s="19">
        <f>'Détails calculs 2020 WCPT '!F95</f>
        <v>0</v>
      </c>
      <c r="G80" s="19">
        <f>'Détails calculs 2020 WCPT '!G95</f>
        <v>0</v>
      </c>
      <c r="H80" s="19">
        <f>'Détails calculs 2020 WCPT '!H95</f>
        <v>0</v>
      </c>
      <c r="I80" s="19">
        <f>'Détails calculs 2020 WCPT '!I80</f>
        <v>0</v>
      </c>
      <c r="J80" s="19">
        <f t="shared" ref="J80:J143" si="1">IFERROR(E80+F80+G80+H80+I80,0)</f>
        <v>0</v>
      </c>
      <c r="K80" s="129"/>
    </row>
    <row r="81" spans="1:11" ht="15.75" hidden="1" customHeight="1" x14ac:dyDescent="0.25">
      <c r="A81" s="5"/>
      <c r="B81" s="5"/>
      <c r="C81" s="5"/>
      <c r="D81" s="5" t="s">
        <v>10</v>
      </c>
      <c r="E81" s="19">
        <f>'Détails calculs 2020 WCPT '!E96</f>
        <v>0</v>
      </c>
      <c r="F81" s="19">
        <f>'Détails calculs 2020 WCPT '!F96</f>
        <v>0</v>
      </c>
      <c r="G81" s="19">
        <f>'Détails calculs 2020 WCPT '!G96</f>
        <v>0</v>
      </c>
      <c r="H81" s="19">
        <f>'Détails calculs 2020 WCPT '!H96</f>
        <v>0</v>
      </c>
      <c r="I81" s="19">
        <f>'Détails calculs 2020 WCPT '!I81</f>
        <v>0</v>
      </c>
      <c r="J81" s="19">
        <f t="shared" si="1"/>
        <v>0</v>
      </c>
      <c r="K81" s="129"/>
    </row>
    <row r="82" spans="1:11" ht="15.75" hidden="1" customHeight="1" x14ac:dyDescent="0.25">
      <c r="A82" s="5"/>
      <c r="B82" s="5"/>
      <c r="C82" s="5"/>
      <c r="D82" s="5" t="s">
        <v>11</v>
      </c>
      <c r="E82" s="19">
        <f>'Détails calculs 2020 WCPT '!E97</f>
        <v>0</v>
      </c>
      <c r="F82" s="19">
        <f>'Détails calculs 2020 WCPT '!F97</f>
        <v>0</v>
      </c>
      <c r="G82" s="19">
        <f>'Détails calculs 2020 WCPT '!G97</f>
        <v>0</v>
      </c>
      <c r="H82" s="19">
        <f>'Détails calculs 2020 WCPT '!H97</f>
        <v>0</v>
      </c>
      <c r="I82" s="19">
        <f>'Détails calculs 2020 WCPT '!I82</f>
        <v>0</v>
      </c>
      <c r="J82" s="19">
        <f t="shared" si="1"/>
        <v>0</v>
      </c>
      <c r="K82" s="129"/>
    </row>
    <row r="83" spans="1:11" ht="15.75" hidden="1" customHeight="1" x14ac:dyDescent="0.25">
      <c r="A83" s="5"/>
      <c r="B83" s="5"/>
      <c r="C83" s="5"/>
      <c r="D83" s="5" t="s">
        <v>12</v>
      </c>
      <c r="E83" s="19">
        <f>'Détails calculs 2020 WCPT '!E98</f>
        <v>0</v>
      </c>
      <c r="F83" s="19">
        <f>'Détails calculs 2020 WCPT '!F98</f>
        <v>0</v>
      </c>
      <c r="G83" s="19">
        <f>'Détails calculs 2020 WCPT '!G98</f>
        <v>0</v>
      </c>
      <c r="H83" s="19">
        <f>'Détails calculs 2020 WCPT '!H98</f>
        <v>0</v>
      </c>
      <c r="I83" s="19">
        <f>'Détails calculs 2020 WCPT '!I83</f>
        <v>0</v>
      </c>
      <c r="J83" s="19">
        <f t="shared" si="1"/>
        <v>0</v>
      </c>
      <c r="K83" s="129"/>
    </row>
    <row r="84" spans="1:11" ht="15.75" customHeight="1" thickBot="1" x14ac:dyDescent="0.3">
      <c r="A84" s="5" t="s">
        <v>45</v>
      </c>
      <c r="B84" s="5" t="s">
        <v>46</v>
      </c>
      <c r="C84" s="5" t="s">
        <v>22</v>
      </c>
      <c r="D84" s="7" t="s">
        <v>13</v>
      </c>
      <c r="E84" s="19">
        <f>'Détails calculs 2020 WCPT '!E99</f>
        <v>0</v>
      </c>
      <c r="F84" s="19">
        <f>'Détails calculs 2020 WCPT '!F99</f>
        <v>0</v>
      </c>
      <c r="G84" s="19">
        <f>'Détails calculs 2020 WCPT '!G99</f>
        <v>0</v>
      </c>
      <c r="H84" s="19">
        <f>'Détails calculs 2020 WCPT '!H99</f>
        <v>0</v>
      </c>
      <c r="I84" s="19">
        <f>'Détails calculs 2020 WCPT '!I84</f>
        <v>0</v>
      </c>
      <c r="J84" s="19">
        <f t="shared" si="1"/>
        <v>0</v>
      </c>
      <c r="K84" s="129"/>
    </row>
    <row r="85" spans="1:11" ht="15.75" hidden="1" customHeight="1" x14ac:dyDescent="0.25">
      <c r="A85" s="15"/>
      <c r="B85" s="15"/>
      <c r="C85" s="15"/>
      <c r="D85" s="15" t="s">
        <v>7</v>
      </c>
      <c r="E85" s="20">
        <f>'Détails calculs 2020 WCPT '!E100</f>
        <v>0</v>
      </c>
      <c r="F85" s="20">
        <f>'Détails calculs 2020 WCPT '!F100</f>
        <v>0</v>
      </c>
      <c r="G85" s="20">
        <f>'Détails calculs 2020 WCPT '!G100</f>
        <v>0</v>
      </c>
      <c r="H85" s="20">
        <f>'Détails calculs 2020 WCPT '!H100</f>
        <v>0</v>
      </c>
      <c r="I85" s="20">
        <f>'Détails calculs 2020 WCPT '!I85</f>
        <v>0</v>
      </c>
      <c r="J85" s="20">
        <f t="shared" si="1"/>
        <v>0</v>
      </c>
      <c r="K85" s="129"/>
    </row>
    <row r="86" spans="1:11" ht="15.75" hidden="1" customHeight="1" x14ac:dyDescent="0.25">
      <c r="A86" s="15"/>
      <c r="B86" s="15"/>
      <c r="C86" s="15"/>
      <c r="D86" s="15" t="s">
        <v>9</v>
      </c>
      <c r="E86" s="20">
        <f>'Détails calculs 2020 WCPT '!E101</f>
        <v>0</v>
      </c>
      <c r="F86" s="20">
        <f>'Détails calculs 2020 WCPT '!F101</f>
        <v>0</v>
      </c>
      <c r="G86" s="20">
        <f>'Détails calculs 2020 WCPT '!G101</f>
        <v>0</v>
      </c>
      <c r="H86" s="20">
        <f>'Détails calculs 2020 WCPT '!H101</f>
        <v>0</v>
      </c>
      <c r="I86" s="20">
        <f>'Détails calculs 2020 WCPT '!I86</f>
        <v>0</v>
      </c>
      <c r="J86" s="20">
        <f t="shared" si="1"/>
        <v>0</v>
      </c>
      <c r="K86" s="129"/>
    </row>
    <row r="87" spans="1:11" ht="15.75" hidden="1" customHeight="1" x14ac:dyDescent="0.25">
      <c r="A87" s="15"/>
      <c r="B87" s="15"/>
      <c r="C87" s="15"/>
      <c r="D87" s="15" t="s">
        <v>10</v>
      </c>
      <c r="E87" s="20">
        <f>'Détails calculs 2020 WCPT '!E102</f>
        <v>0</v>
      </c>
      <c r="F87" s="20">
        <f>'Détails calculs 2020 WCPT '!F102</f>
        <v>0</v>
      </c>
      <c r="G87" s="20">
        <f>'Détails calculs 2020 WCPT '!G102</f>
        <v>0</v>
      </c>
      <c r="H87" s="20">
        <f>'Détails calculs 2020 WCPT '!H102</f>
        <v>0</v>
      </c>
      <c r="I87" s="20">
        <f>'Détails calculs 2020 WCPT '!I87</f>
        <v>0</v>
      </c>
      <c r="J87" s="20">
        <f t="shared" si="1"/>
        <v>0</v>
      </c>
      <c r="K87" s="129"/>
    </row>
    <row r="88" spans="1:11" ht="15.75" hidden="1" customHeight="1" x14ac:dyDescent="0.25">
      <c r="A88" s="15"/>
      <c r="B88" s="15"/>
      <c r="C88" s="15"/>
      <c r="D88" s="15" t="s">
        <v>11</v>
      </c>
      <c r="E88" s="20">
        <f>'Détails calculs 2020 WCPT '!E103</f>
        <v>0</v>
      </c>
      <c r="F88" s="20">
        <f>'Détails calculs 2020 WCPT '!F103</f>
        <v>0</v>
      </c>
      <c r="G88" s="20">
        <f>'Détails calculs 2020 WCPT '!G103</f>
        <v>0</v>
      </c>
      <c r="H88" s="20">
        <f>'Détails calculs 2020 WCPT '!H103</f>
        <v>0</v>
      </c>
      <c r="I88" s="20">
        <f>'Détails calculs 2020 WCPT '!I88</f>
        <v>0</v>
      </c>
      <c r="J88" s="20">
        <f t="shared" si="1"/>
        <v>0</v>
      </c>
      <c r="K88" s="129"/>
    </row>
    <row r="89" spans="1:11" ht="15.75" hidden="1" customHeight="1" x14ac:dyDescent="0.25">
      <c r="A89" s="15"/>
      <c r="B89" s="15"/>
      <c r="C89" s="15"/>
      <c r="D89" s="15" t="s">
        <v>12</v>
      </c>
      <c r="E89" s="20">
        <f>'Détails calculs 2020 WCPT '!E104</f>
        <v>0</v>
      </c>
      <c r="F89" s="20">
        <f>'Détails calculs 2020 WCPT '!F104</f>
        <v>0</v>
      </c>
      <c r="G89" s="20">
        <f>'Détails calculs 2020 WCPT '!G104</f>
        <v>0</v>
      </c>
      <c r="H89" s="20">
        <f>'Détails calculs 2020 WCPT '!H104</f>
        <v>0</v>
      </c>
      <c r="I89" s="20">
        <f>'Détails calculs 2020 WCPT '!I89</f>
        <v>0</v>
      </c>
      <c r="J89" s="20">
        <f t="shared" si="1"/>
        <v>0</v>
      </c>
      <c r="K89" s="129"/>
    </row>
    <row r="90" spans="1:11" ht="15.75" customHeight="1" thickBot="1" x14ac:dyDescent="0.3">
      <c r="A90" s="15" t="s">
        <v>50</v>
      </c>
      <c r="B90" s="15" t="s">
        <v>51</v>
      </c>
      <c r="C90" s="15" t="s">
        <v>22</v>
      </c>
      <c r="D90" s="16" t="s">
        <v>13</v>
      </c>
      <c r="E90" s="20">
        <f>'Détails calculs 2020 WCPT '!E105</f>
        <v>0</v>
      </c>
      <c r="F90" s="20">
        <f>'Détails calculs 2020 WCPT '!F105</f>
        <v>0</v>
      </c>
      <c r="G90" s="20">
        <f>'Détails calculs 2020 WCPT '!G105</f>
        <v>0</v>
      </c>
      <c r="H90" s="20">
        <f>'Détails calculs 2020 WCPT '!H105</f>
        <v>0</v>
      </c>
      <c r="I90" s="20">
        <f>'Détails calculs 2020 WCPT '!I90</f>
        <v>0</v>
      </c>
      <c r="J90" s="20">
        <f t="shared" si="1"/>
        <v>0</v>
      </c>
      <c r="K90" s="153"/>
    </row>
    <row r="91" spans="1:11" ht="15.75" hidden="1" customHeight="1" x14ac:dyDescent="0.25">
      <c r="A91" s="21"/>
      <c r="B91" s="21"/>
      <c r="C91" s="21"/>
      <c r="D91" s="21" t="s">
        <v>7</v>
      </c>
      <c r="E91" s="41">
        <f>'Détails calculs 2020 WCPT '!E106</f>
        <v>0</v>
      </c>
      <c r="F91" s="41">
        <f>'Détails calculs 2020 WCPT '!F106</f>
        <v>0</v>
      </c>
      <c r="G91" s="41">
        <f>'Détails calculs 2020 WCPT '!G106</f>
        <v>0</v>
      </c>
      <c r="H91" s="41">
        <f>'Détails calculs 2020 WCPT '!H106</f>
        <v>0</v>
      </c>
      <c r="I91" s="41">
        <f>'Détails calculs 2020 WCPT '!I91</f>
        <v>0</v>
      </c>
      <c r="J91" s="41">
        <f t="shared" si="1"/>
        <v>0</v>
      </c>
    </row>
    <row r="92" spans="1:11" ht="15.75" hidden="1" customHeight="1" x14ac:dyDescent="0.25">
      <c r="A92" s="21"/>
      <c r="B92" s="21"/>
      <c r="C92" s="21"/>
      <c r="D92" s="21" t="s">
        <v>9</v>
      </c>
      <c r="E92" s="41">
        <f>'Détails calculs 2020 WCPT '!E107</f>
        <v>0</v>
      </c>
      <c r="F92" s="41">
        <f>'Détails calculs 2020 WCPT '!F107</f>
        <v>0</v>
      </c>
      <c r="G92" s="41">
        <f>'Détails calculs 2020 WCPT '!G107</f>
        <v>0</v>
      </c>
      <c r="H92" s="41">
        <f>'Détails calculs 2020 WCPT '!H107</f>
        <v>0</v>
      </c>
      <c r="I92" s="41">
        <f>'Détails calculs 2020 WCPT '!I92</f>
        <v>0</v>
      </c>
      <c r="J92" s="41">
        <f t="shared" si="1"/>
        <v>0</v>
      </c>
    </row>
    <row r="93" spans="1:11" ht="15.75" hidden="1" customHeight="1" x14ac:dyDescent="0.25">
      <c r="A93" s="21"/>
      <c r="B93" s="21"/>
      <c r="C93" s="21"/>
      <c r="D93" s="21" t="s">
        <v>10</v>
      </c>
      <c r="E93" s="41">
        <f>'Détails calculs 2020 WCPT '!E108</f>
        <v>0</v>
      </c>
      <c r="F93" s="41">
        <f>'Détails calculs 2020 WCPT '!F108</f>
        <v>0</v>
      </c>
      <c r="G93" s="41">
        <f>'Détails calculs 2020 WCPT '!G108</f>
        <v>0</v>
      </c>
      <c r="H93" s="41">
        <f>'Détails calculs 2020 WCPT '!H108</f>
        <v>0</v>
      </c>
      <c r="I93" s="41">
        <f>'Détails calculs 2020 WCPT '!I93</f>
        <v>0</v>
      </c>
      <c r="J93" s="41">
        <f t="shared" si="1"/>
        <v>0</v>
      </c>
    </row>
    <row r="94" spans="1:11" ht="15.75" hidden="1" customHeight="1" x14ac:dyDescent="0.25">
      <c r="A94" s="21"/>
      <c r="B94" s="21"/>
      <c r="C94" s="21"/>
      <c r="D94" s="21" t="s">
        <v>11</v>
      </c>
      <c r="E94" s="41">
        <f>'Détails calculs 2020 WCPT '!E109</f>
        <v>0</v>
      </c>
      <c r="F94" s="41">
        <f>'Détails calculs 2020 WCPT '!F109</f>
        <v>0</v>
      </c>
      <c r="G94" s="41">
        <f>'Détails calculs 2020 WCPT '!G109</f>
        <v>0</v>
      </c>
      <c r="H94" s="41">
        <f>'Détails calculs 2020 WCPT '!H109</f>
        <v>0</v>
      </c>
      <c r="I94" s="41">
        <f>'Détails calculs 2020 WCPT '!I94</f>
        <v>0</v>
      </c>
      <c r="J94" s="41">
        <f t="shared" si="1"/>
        <v>0</v>
      </c>
    </row>
    <row r="95" spans="1:11" ht="15.75" hidden="1" customHeight="1" x14ac:dyDescent="0.25">
      <c r="A95" s="21"/>
      <c r="B95" s="21"/>
      <c r="C95" s="21"/>
      <c r="D95" s="21" t="s">
        <v>12</v>
      </c>
      <c r="E95" s="41">
        <f>'Détails calculs 2020 WCPT '!E110</f>
        <v>0</v>
      </c>
      <c r="F95" s="41">
        <f>'Détails calculs 2020 WCPT '!F110</f>
        <v>0</v>
      </c>
      <c r="G95" s="41">
        <f>'Détails calculs 2020 WCPT '!G110</f>
        <v>0</v>
      </c>
      <c r="H95" s="41">
        <f>'Détails calculs 2020 WCPT '!H110</f>
        <v>0</v>
      </c>
      <c r="I95" s="41">
        <f>'Détails calculs 2020 WCPT '!I95</f>
        <v>0</v>
      </c>
      <c r="J95" s="41">
        <f t="shared" si="1"/>
        <v>0</v>
      </c>
    </row>
    <row r="96" spans="1:11" ht="15.75" customHeight="1" thickBot="1" x14ac:dyDescent="0.3">
      <c r="A96" s="21" t="s">
        <v>57</v>
      </c>
      <c r="B96" s="21" t="s">
        <v>58</v>
      </c>
      <c r="C96" s="21" t="s">
        <v>36</v>
      </c>
      <c r="D96" s="22" t="s">
        <v>13</v>
      </c>
      <c r="E96" s="41">
        <f>'Détails calculs 2020 WCPT '!E111</f>
        <v>0</v>
      </c>
      <c r="F96" s="41">
        <f>'Détails calculs 2020 WCPT '!F111</f>
        <v>0</v>
      </c>
      <c r="G96" s="41">
        <f>'Détails calculs 2020 WCPT '!G111</f>
        <v>0</v>
      </c>
      <c r="H96" s="41">
        <f>'Détails calculs 2020 WCPT '!H111</f>
        <v>0</v>
      </c>
      <c r="I96" s="41">
        <f>'Détails calculs 2020 WCPT '!I96</f>
        <v>0</v>
      </c>
      <c r="J96" s="41">
        <f t="shared" si="1"/>
        <v>0</v>
      </c>
    </row>
    <row r="97" spans="1:10" ht="15.75" hidden="1" customHeight="1" x14ac:dyDescent="0.25">
      <c r="A97" s="5"/>
      <c r="B97" s="5"/>
      <c r="C97" s="5"/>
      <c r="D97" s="5" t="s">
        <v>7</v>
      </c>
      <c r="E97" s="19">
        <f>'Détails calculs 2020 WCPT '!E112</f>
        <v>0</v>
      </c>
      <c r="F97" s="19">
        <f>'Détails calculs 2020 WCPT '!F112</f>
        <v>0</v>
      </c>
      <c r="G97" s="19">
        <f>'Détails calculs 2020 WCPT '!G112</f>
        <v>0</v>
      </c>
      <c r="H97" s="19">
        <f>'Détails calculs 2020 WCPT '!H112</f>
        <v>0</v>
      </c>
      <c r="I97" s="19">
        <f>'Détails calculs 2020 WCPT '!I97</f>
        <v>0</v>
      </c>
      <c r="J97" s="19">
        <f t="shared" si="1"/>
        <v>0</v>
      </c>
    </row>
    <row r="98" spans="1:10" ht="15.75" hidden="1" customHeight="1" x14ac:dyDescent="0.25">
      <c r="A98" s="5"/>
      <c r="B98" s="5"/>
      <c r="C98" s="5"/>
      <c r="D98" s="5" t="s">
        <v>9</v>
      </c>
      <c r="E98" s="19">
        <f>'Détails calculs 2020 WCPT '!E113</f>
        <v>0</v>
      </c>
      <c r="F98" s="19">
        <f>'Détails calculs 2020 WCPT '!F113</f>
        <v>0</v>
      </c>
      <c r="G98" s="19">
        <f>'Détails calculs 2020 WCPT '!G113</f>
        <v>0</v>
      </c>
      <c r="H98" s="19">
        <f>'Détails calculs 2020 WCPT '!H113</f>
        <v>0</v>
      </c>
      <c r="I98" s="19">
        <f>'Détails calculs 2020 WCPT '!I98</f>
        <v>0</v>
      </c>
      <c r="J98" s="19">
        <f t="shared" si="1"/>
        <v>0</v>
      </c>
    </row>
    <row r="99" spans="1:10" ht="15.75" hidden="1" customHeight="1" x14ac:dyDescent="0.25">
      <c r="A99" s="5"/>
      <c r="B99" s="5"/>
      <c r="C99" s="5"/>
      <c r="D99" s="5" t="s">
        <v>10</v>
      </c>
      <c r="E99" s="19">
        <f>'Détails calculs 2020 WCPT '!E114</f>
        <v>0</v>
      </c>
      <c r="F99" s="19">
        <f>'Détails calculs 2020 WCPT '!F114</f>
        <v>0</v>
      </c>
      <c r="G99" s="19">
        <f>'Détails calculs 2020 WCPT '!G114</f>
        <v>0</v>
      </c>
      <c r="H99" s="19">
        <f>'Détails calculs 2020 WCPT '!H114</f>
        <v>0</v>
      </c>
      <c r="I99" s="19">
        <f>'Détails calculs 2020 WCPT '!I99</f>
        <v>0</v>
      </c>
      <c r="J99" s="19">
        <f t="shared" si="1"/>
        <v>0</v>
      </c>
    </row>
    <row r="100" spans="1:10" ht="15.75" hidden="1" customHeight="1" x14ac:dyDescent="0.25">
      <c r="A100" s="5"/>
      <c r="B100" s="5"/>
      <c r="C100" s="5"/>
      <c r="D100" s="5" t="s">
        <v>11</v>
      </c>
      <c r="E100" s="19">
        <f>'Détails calculs 2020 WCPT '!E115</f>
        <v>0</v>
      </c>
      <c r="F100" s="19">
        <f>'Détails calculs 2020 WCPT '!F115</f>
        <v>0</v>
      </c>
      <c r="G100" s="19">
        <f>'Détails calculs 2020 WCPT '!G115</f>
        <v>0</v>
      </c>
      <c r="H100" s="19">
        <f>'Détails calculs 2020 WCPT '!H115</f>
        <v>0</v>
      </c>
      <c r="I100" s="19">
        <f>'Détails calculs 2020 WCPT '!I100</f>
        <v>0</v>
      </c>
      <c r="J100" s="19">
        <f t="shared" si="1"/>
        <v>0</v>
      </c>
    </row>
    <row r="101" spans="1:10" ht="15.75" hidden="1" customHeight="1" x14ac:dyDescent="0.25">
      <c r="A101" s="5"/>
      <c r="B101" s="5"/>
      <c r="C101" s="5"/>
      <c r="D101" s="5" t="s">
        <v>12</v>
      </c>
      <c r="E101" s="19">
        <f>'Détails calculs 2020 WCPT '!E116</f>
        <v>0</v>
      </c>
      <c r="F101" s="19">
        <f>'Détails calculs 2020 WCPT '!F116</f>
        <v>0</v>
      </c>
      <c r="G101" s="19">
        <f>'Détails calculs 2020 WCPT '!G116</f>
        <v>0</v>
      </c>
      <c r="H101" s="19">
        <f>'Détails calculs 2020 WCPT '!H116</f>
        <v>0</v>
      </c>
      <c r="I101" s="19">
        <f>'Détails calculs 2020 WCPT '!I101</f>
        <v>0</v>
      </c>
      <c r="J101" s="19">
        <f t="shared" si="1"/>
        <v>0</v>
      </c>
    </row>
    <row r="102" spans="1:10" ht="15.75" customHeight="1" thickBot="1" x14ac:dyDescent="0.3">
      <c r="A102" s="5" t="s">
        <v>61</v>
      </c>
      <c r="B102" s="5" t="s">
        <v>24</v>
      </c>
      <c r="C102" s="5" t="s">
        <v>22</v>
      </c>
      <c r="D102" s="7" t="s">
        <v>13</v>
      </c>
      <c r="E102" s="19">
        <f>'Détails calculs 2020 WCPT '!E117</f>
        <v>0</v>
      </c>
      <c r="F102" s="19">
        <f>'Détails calculs 2020 WCPT '!F117</f>
        <v>0</v>
      </c>
      <c r="G102" s="19">
        <f>'Détails calculs 2020 WCPT '!G117</f>
        <v>0</v>
      </c>
      <c r="H102" s="19">
        <f>'Détails calculs 2020 WCPT '!H117</f>
        <v>0</v>
      </c>
      <c r="I102" s="19">
        <f>'Détails calculs 2020 WCPT '!I102</f>
        <v>0</v>
      </c>
      <c r="J102" s="19">
        <f t="shared" si="1"/>
        <v>0</v>
      </c>
    </row>
    <row r="103" spans="1:10" ht="15.75" hidden="1" customHeight="1" x14ac:dyDescent="0.25">
      <c r="A103" s="15"/>
      <c r="B103" s="15"/>
      <c r="C103" s="15"/>
      <c r="D103" s="15" t="s">
        <v>7</v>
      </c>
      <c r="E103" s="20">
        <f>'Détails calculs 2020 WCPT '!E124</f>
        <v>0</v>
      </c>
      <c r="F103" s="20">
        <f>'Détails calculs 2020 WCPT '!F124</f>
        <v>0</v>
      </c>
      <c r="G103" s="20">
        <f>'Détails calculs 2020 WCPT '!G124</f>
        <v>0</v>
      </c>
      <c r="H103" s="20">
        <f>'Détails calculs 2020 WCPT '!H124</f>
        <v>0</v>
      </c>
      <c r="I103" s="20">
        <f>'Détails calculs 2020 WCPT '!I103</f>
        <v>0</v>
      </c>
      <c r="J103" s="20">
        <f t="shared" si="1"/>
        <v>0</v>
      </c>
    </row>
    <row r="104" spans="1:10" ht="15.75" hidden="1" customHeight="1" x14ac:dyDescent="0.25">
      <c r="A104" s="15"/>
      <c r="B104" s="15"/>
      <c r="C104" s="15"/>
      <c r="D104" s="15" t="s">
        <v>9</v>
      </c>
      <c r="E104" s="20">
        <f>'Détails calculs 2020 WCPT '!E125</f>
        <v>0</v>
      </c>
      <c r="F104" s="20">
        <f>'Détails calculs 2020 WCPT '!F125</f>
        <v>0</v>
      </c>
      <c r="G104" s="20">
        <f>'Détails calculs 2020 WCPT '!G125</f>
        <v>0</v>
      </c>
      <c r="H104" s="20">
        <f>'Détails calculs 2020 WCPT '!H125</f>
        <v>0</v>
      </c>
      <c r="I104" s="20">
        <f>'Détails calculs 2020 WCPT '!I104</f>
        <v>0</v>
      </c>
      <c r="J104" s="20">
        <f t="shared" si="1"/>
        <v>0</v>
      </c>
    </row>
    <row r="105" spans="1:10" ht="15.75" hidden="1" customHeight="1" x14ac:dyDescent="0.25">
      <c r="A105" s="15"/>
      <c r="B105" s="15"/>
      <c r="C105" s="15"/>
      <c r="D105" s="15" t="s">
        <v>10</v>
      </c>
      <c r="E105" s="20">
        <f>'Détails calculs 2020 WCPT '!E126</f>
        <v>0</v>
      </c>
      <c r="F105" s="20">
        <f>'Détails calculs 2020 WCPT '!F126</f>
        <v>0</v>
      </c>
      <c r="G105" s="20">
        <f>'Détails calculs 2020 WCPT '!G126</f>
        <v>0</v>
      </c>
      <c r="H105" s="20">
        <f>'Détails calculs 2020 WCPT '!H126</f>
        <v>0</v>
      </c>
      <c r="I105" s="20">
        <f>'Détails calculs 2020 WCPT '!I105</f>
        <v>0</v>
      </c>
      <c r="J105" s="20">
        <f t="shared" si="1"/>
        <v>0</v>
      </c>
    </row>
    <row r="106" spans="1:10" ht="15.75" hidden="1" customHeight="1" x14ac:dyDescent="0.25">
      <c r="A106" s="15"/>
      <c r="B106" s="15"/>
      <c r="C106" s="15"/>
      <c r="D106" s="15" t="s">
        <v>11</v>
      </c>
      <c r="E106" s="20">
        <f>'Détails calculs 2020 WCPT '!E127</f>
        <v>0</v>
      </c>
      <c r="F106" s="20">
        <f>'Détails calculs 2020 WCPT '!F127</f>
        <v>0</v>
      </c>
      <c r="G106" s="20">
        <f>'Détails calculs 2020 WCPT '!G127</f>
        <v>0</v>
      </c>
      <c r="H106" s="20">
        <f>'Détails calculs 2020 WCPT '!H127</f>
        <v>0</v>
      </c>
      <c r="I106" s="20">
        <f>'Détails calculs 2020 WCPT '!I106</f>
        <v>0</v>
      </c>
      <c r="J106" s="20">
        <f t="shared" si="1"/>
        <v>0</v>
      </c>
    </row>
    <row r="107" spans="1:10" ht="15.75" hidden="1" customHeight="1" x14ac:dyDescent="0.25">
      <c r="A107" s="15"/>
      <c r="B107" s="15"/>
      <c r="C107" s="15"/>
      <c r="D107" s="15" t="s">
        <v>12</v>
      </c>
      <c r="E107" s="20">
        <f>'Détails calculs 2020 WCPT '!E128</f>
        <v>0</v>
      </c>
      <c r="F107" s="20">
        <f>'Détails calculs 2020 WCPT '!F128</f>
        <v>0</v>
      </c>
      <c r="G107" s="20">
        <f>'Détails calculs 2020 WCPT '!G128</f>
        <v>0</v>
      </c>
      <c r="H107" s="20">
        <f>'Détails calculs 2020 WCPT '!H128</f>
        <v>0</v>
      </c>
      <c r="I107" s="20">
        <f>'Détails calculs 2020 WCPT '!I107</f>
        <v>0</v>
      </c>
      <c r="J107" s="20">
        <f t="shared" si="1"/>
        <v>0</v>
      </c>
    </row>
    <row r="108" spans="1:10" ht="15.75" customHeight="1" x14ac:dyDescent="0.25">
      <c r="A108" s="21" t="s">
        <v>65</v>
      </c>
      <c r="B108" s="21" t="s">
        <v>66</v>
      </c>
      <c r="C108" s="21" t="s">
        <v>36</v>
      </c>
      <c r="D108" s="21" t="s">
        <v>13</v>
      </c>
      <c r="E108" s="41">
        <f>'Détails calculs 2020 WCPT '!E123</f>
        <v>0</v>
      </c>
      <c r="F108" s="41">
        <f>'Détails calculs 2020 WCPT '!F123</f>
        <v>0</v>
      </c>
      <c r="G108" s="41">
        <f>'Détails calculs 2020 WCPT '!G123</f>
        <v>0</v>
      </c>
      <c r="H108" s="41">
        <f>'Détails calculs 2020 WCPT '!H123</f>
        <v>0</v>
      </c>
      <c r="I108" s="41">
        <f>'Détails calculs 2020 WCPT '!I108</f>
        <v>0</v>
      </c>
      <c r="J108" s="41">
        <f t="shared" si="1"/>
        <v>0</v>
      </c>
    </row>
    <row r="109" spans="1:10" ht="15.75" customHeight="1" thickBot="1" x14ac:dyDescent="0.3">
      <c r="A109" s="15" t="s">
        <v>73</v>
      </c>
      <c r="B109" s="15" t="s">
        <v>74</v>
      </c>
      <c r="C109" s="15" t="s">
        <v>22</v>
      </c>
      <c r="D109" s="16" t="s">
        <v>13</v>
      </c>
      <c r="E109" s="20">
        <f>'Détails calculs 2020 WCPT '!E129</f>
        <v>0</v>
      </c>
      <c r="F109" s="20">
        <f>'Détails calculs 2020 WCPT '!F129</f>
        <v>0</v>
      </c>
      <c r="G109" s="20">
        <f>'Détails calculs 2020 WCPT '!G129</f>
        <v>0</v>
      </c>
      <c r="H109" s="20">
        <f>'Détails calculs 2020 WCPT '!H129</f>
        <v>0</v>
      </c>
      <c r="I109" s="20">
        <f>'Détails calculs 2020 WCPT '!I109</f>
        <v>0</v>
      </c>
      <c r="J109" s="20">
        <f t="shared" si="1"/>
        <v>0</v>
      </c>
    </row>
    <row r="110" spans="1:10" ht="15.75" hidden="1" customHeight="1" x14ac:dyDescent="0.25">
      <c r="A110" s="5"/>
      <c r="B110" s="5"/>
      <c r="C110" s="5"/>
      <c r="D110" s="5" t="s">
        <v>7</v>
      </c>
      <c r="E110" s="19">
        <f>'Détails calculs 2020 WCPT '!E130</f>
        <v>0</v>
      </c>
      <c r="F110" s="19">
        <f>'Détails calculs 2020 WCPT '!F130</f>
        <v>0</v>
      </c>
      <c r="G110" s="19">
        <f>'Détails calculs 2020 WCPT '!G130</f>
        <v>0</v>
      </c>
      <c r="H110" s="19">
        <f>'Détails calculs 2020 WCPT '!H130</f>
        <v>0</v>
      </c>
      <c r="I110" s="19">
        <f>'Détails calculs 2020 WCPT '!I110</f>
        <v>0</v>
      </c>
      <c r="J110" s="19">
        <f t="shared" si="1"/>
        <v>0</v>
      </c>
    </row>
    <row r="111" spans="1:10" ht="15.75" hidden="1" customHeight="1" x14ac:dyDescent="0.25">
      <c r="A111" s="5"/>
      <c r="B111" s="5"/>
      <c r="C111" s="5"/>
      <c r="D111" s="5" t="s">
        <v>9</v>
      </c>
      <c r="E111" s="19">
        <f>'Détails calculs 2020 WCPT '!E131</f>
        <v>0</v>
      </c>
      <c r="F111" s="19">
        <f>'Détails calculs 2020 WCPT '!F131</f>
        <v>0</v>
      </c>
      <c r="G111" s="19">
        <f>'Détails calculs 2020 WCPT '!G131</f>
        <v>0</v>
      </c>
      <c r="H111" s="19">
        <f>'Détails calculs 2020 WCPT '!H131</f>
        <v>0</v>
      </c>
      <c r="I111" s="19">
        <f>'Détails calculs 2020 WCPT '!I111</f>
        <v>0</v>
      </c>
      <c r="J111" s="19">
        <f t="shared" si="1"/>
        <v>0</v>
      </c>
    </row>
    <row r="112" spans="1:10" ht="15.75" hidden="1" customHeight="1" x14ac:dyDescent="0.25">
      <c r="A112" s="5"/>
      <c r="B112" s="5"/>
      <c r="C112" s="5"/>
      <c r="D112" s="5" t="s">
        <v>10</v>
      </c>
      <c r="E112" s="19">
        <f>'Détails calculs 2020 WCPT '!E132</f>
        <v>0</v>
      </c>
      <c r="F112" s="19">
        <f>'Détails calculs 2020 WCPT '!F132</f>
        <v>0</v>
      </c>
      <c r="G112" s="19">
        <f>'Détails calculs 2020 WCPT '!G132</f>
        <v>0</v>
      </c>
      <c r="H112" s="19">
        <f>'Détails calculs 2020 WCPT '!H132</f>
        <v>0</v>
      </c>
      <c r="I112" s="19">
        <f>'Détails calculs 2020 WCPT '!I112</f>
        <v>0</v>
      </c>
      <c r="J112" s="19">
        <f t="shared" si="1"/>
        <v>0</v>
      </c>
    </row>
    <row r="113" spans="1:10" ht="15.75" hidden="1" customHeight="1" x14ac:dyDescent="0.25">
      <c r="A113" s="5"/>
      <c r="B113" s="5"/>
      <c r="C113" s="5"/>
      <c r="D113" s="5" t="s">
        <v>11</v>
      </c>
      <c r="E113" s="19">
        <f>'Détails calculs 2020 WCPT '!E133</f>
        <v>0</v>
      </c>
      <c r="F113" s="19">
        <f>'Détails calculs 2020 WCPT '!F133</f>
        <v>0</v>
      </c>
      <c r="G113" s="19">
        <f>'Détails calculs 2020 WCPT '!G133</f>
        <v>0</v>
      </c>
      <c r="H113" s="19">
        <f>'Détails calculs 2020 WCPT '!H133</f>
        <v>0</v>
      </c>
      <c r="I113" s="19">
        <f>'Détails calculs 2020 WCPT '!I113</f>
        <v>0</v>
      </c>
      <c r="J113" s="19">
        <f t="shared" si="1"/>
        <v>0</v>
      </c>
    </row>
    <row r="114" spans="1:10" ht="15.75" hidden="1" customHeight="1" x14ac:dyDescent="0.25">
      <c r="A114" s="5"/>
      <c r="B114" s="5"/>
      <c r="C114" s="5"/>
      <c r="D114" s="5" t="s">
        <v>12</v>
      </c>
      <c r="E114" s="19">
        <f>'Détails calculs 2020 WCPT '!E134</f>
        <v>0</v>
      </c>
      <c r="F114" s="19">
        <f>'Détails calculs 2020 WCPT '!F134</f>
        <v>0</v>
      </c>
      <c r="G114" s="19">
        <f>'Détails calculs 2020 WCPT '!G134</f>
        <v>0</v>
      </c>
      <c r="H114" s="19">
        <f>'Détails calculs 2020 WCPT '!H134</f>
        <v>0</v>
      </c>
      <c r="I114" s="19">
        <f>'Détails calculs 2020 WCPT '!I114</f>
        <v>0</v>
      </c>
      <c r="J114" s="19">
        <f t="shared" si="1"/>
        <v>0</v>
      </c>
    </row>
    <row r="115" spans="1:10" ht="15.75" customHeight="1" thickBot="1" x14ac:dyDescent="0.3">
      <c r="A115" s="5" t="s">
        <v>79</v>
      </c>
      <c r="B115" s="5" t="s">
        <v>24</v>
      </c>
      <c r="C115" s="5" t="s">
        <v>22</v>
      </c>
      <c r="D115" s="7" t="s">
        <v>13</v>
      </c>
      <c r="E115" s="19">
        <f>'Détails calculs 2020 WCPT '!E135</f>
        <v>0</v>
      </c>
      <c r="F115" s="19">
        <f>'Détails calculs 2020 WCPT '!F135</f>
        <v>0</v>
      </c>
      <c r="G115" s="19">
        <f>'Détails calculs 2020 WCPT '!G135</f>
        <v>0</v>
      </c>
      <c r="H115" s="19">
        <f>'Détails calculs 2020 WCPT '!H135</f>
        <v>0</v>
      </c>
      <c r="I115" s="19">
        <f>'Détails calculs 2020 WCPT '!I115</f>
        <v>0</v>
      </c>
      <c r="J115" s="19">
        <f t="shared" si="1"/>
        <v>0</v>
      </c>
    </row>
    <row r="116" spans="1:10" ht="15.75" hidden="1" customHeight="1" x14ac:dyDescent="0.25">
      <c r="A116" s="21"/>
      <c r="B116" s="21"/>
      <c r="C116" s="21"/>
      <c r="D116" s="21" t="s">
        <v>7</v>
      </c>
      <c r="E116" s="41">
        <f>'Détails calculs 2020 WCPT '!E136</f>
        <v>0</v>
      </c>
      <c r="F116" s="41">
        <f>'Détails calculs 2020 WCPT '!F136</f>
        <v>0</v>
      </c>
      <c r="G116" s="41">
        <f>'Détails calculs 2020 WCPT '!G136</f>
        <v>0</v>
      </c>
      <c r="H116" s="41" t="str">
        <f>'Détails calculs 2020 WCPT '!H136</f>
        <v>R&amp;B Palaiseau</v>
      </c>
      <c r="I116" s="41">
        <f>'Détails calculs 2020 WCPT '!I116</f>
        <v>0</v>
      </c>
      <c r="J116" s="41">
        <f t="shared" si="1"/>
        <v>0</v>
      </c>
    </row>
    <row r="117" spans="1:10" ht="15.75" hidden="1" customHeight="1" x14ac:dyDescent="0.25">
      <c r="A117" s="21"/>
      <c r="B117" s="21"/>
      <c r="C117" s="21"/>
      <c r="D117" s="21" t="s">
        <v>9</v>
      </c>
      <c r="E117" s="41">
        <f>'Détails calculs 2020 WCPT '!E137</f>
        <v>0</v>
      </c>
      <c r="F117" s="41">
        <f>'Détails calculs 2020 WCPT '!F137</f>
        <v>0</v>
      </c>
      <c r="G117" s="41">
        <f>'Détails calculs 2020 WCPT '!G137</f>
        <v>0</v>
      </c>
      <c r="H117" s="41">
        <f>'Détails calculs 2020 WCPT '!H137</f>
        <v>151</v>
      </c>
      <c r="I117" s="41">
        <f>'Détails calculs 2020 WCPT '!I117</f>
        <v>0</v>
      </c>
      <c r="J117" s="41">
        <f t="shared" si="1"/>
        <v>151</v>
      </c>
    </row>
    <row r="118" spans="1:10" ht="15.75" hidden="1" customHeight="1" x14ac:dyDescent="0.25">
      <c r="A118" s="21"/>
      <c r="B118" s="21"/>
      <c r="C118" s="21"/>
      <c r="D118" s="21" t="s">
        <v>10</v>
      </c>
      <c r="E118" s="41">
        <f>'Détails calculs 2020 WCPT '!E138</f>
        <v>0</v>
      </c>
      <c r="F118" s="41">
        <f>'Détails calculs 2020 WCPT '!F138</f>
        <v>0</v>
      </c>
      <c r="G118" s="41">
        <f>'Détails calculs 2020 WCPT '!G138</f>
        <v>0</v>
      </c>
      <c r="H118" s="41">
        <f>'Détails calculs 2020 WCPT '!H138</f>
        <v>108</v>
      </c>
      <c r="I118" s="41">
        <f>'Détails calculs 2020 WCPT '!I118</f>
        <v>0</v>
      </c>
      <c r="J118" s="41">
        <f t="shared" si="1"/>
        <v>108</v>
      </c>
    </row>
    <row r="119" spans="1:10" ht="15.75" hidden="1" customHeight="1" x14ac:dyDescent="0.25">
      <c r="A119" s="21"/>
      <c r="B119" s="21"/>
      <c r="C119" s="21"/>
      <c r="D119" s="21" t="s">
        <v>11</v>
      </c>
      <c r="E119" s="41">
        <f>'Détails calculs 2020 WCPT '!E139</f>
        <v>0</v>
      </c>
      <c r="F119" s="41">
        <f>'Détails calculs 2020 WCPT '!F139</f>
        <v>0</v>
      </c>
      <c r="G119" s="41">
        <f>'Détails calculs 2020 WCPT '!G139</f>
        <v>0</v>
      </c>
      <c r="H119" s="41">
        <f>'Détails calculs 2020 WCPT '!H139</f>
        <v>1</v>
      </c>
      <c r="I119" s="41">
        <f>'Détails calculs 2020 WCPT '!I119</f>
        <v>0</v>
      </c>
      <c r="J119" s="41">
        <f t="shared" si="1"/>
        <v>1</v>
      </c>
    </row>
    <row r="120" spans="1:10" ht="15.75" hidden="1" customHeight="1" x14ac:dyDescent="0.25">
      <c r="A120" s="21"/>
      <c r="B120" s="21"/>
      <c r="C120" s="21"/>
      <c r="D120" s="21" t="s">
        <v>12</v>
      </c>
      <c r="E120" s="41">
        <f>'Détails calculs 2020 WCPT '!E140</f>
        <v>0</v>
      </c>
      <c r="F120" s="41">
        <f>'Détails calculs 2020 WCPT '!F140</f>
        <v>0</v>
      </c>
      <c r="G120" s="41">
        <f>'Détails calculs 2020 WCPT '!G140</f>
        <v>0</v>
      </c>
      <c r="H120" s="41">
        <f>'Détails calculs 2020 WCPT '!H140</f>
        <v>100</v>
      </c>
      <c r="I120" s="41">
        <f>'Détails calculs 2020 WCPT '!I120</f>
        <v>0</v>
      </c>
      <c r="J120" s="41">
        <f t="shared" si="1"/>
        <v>100</v>
      </c>
    </row>
    <row r="121" spans="1:10" ht="15.75" customHeight="1" thickBot="1" x14ac:dyDescent="0.3">
      <c r="A121" s="21" t="s">
        <v>80</v>
      </c>
      <c r="B121" s="21" t="s">
        <v>81</v>
      </c>
      <c r="C121" s="21" t="s">
        <v>36</v>
      </c>
      <c r="D121" s="22" t="s">
        <v>13</v>
      </c>
      <c r="E121" s="41">
        <f>'Détails calculs 2020 WCPT '!E141</f>
        <v>0</v>
      </c>
      <c r="F121" s="41">
        <f>'Détails calculs 2020 WCPT '!F141</f>
        <v>0</v>
      </c>
      <c r="G121" s="41">
        <f>'Détails calculs 2020 WCPT '!G141</f>
        <v>0</v>
      </c>
      <c r="H121" s="41">
        <f>'Détails calculs 2020 WCPT '!H141</f>
        <v>671.04642384105966</v>
      </c>
      <c r="I121" s="41">
        <f>'Détails calculs 2020 WCPT '!I121</f>
        <v>0</v>
      </c>
      <c r="J121" s="41">
        <f t="shared" si="1"/>
        <v>671.04642384105966</v>
      </c>
    </row>
    <row r="122" spans="1:10" ht="15.75" hidden="1" customHeight="1" x14ac:dyDescent="0.25">
      <c r="A122" s="15"/>
      <c r="B122" s="15"/>
      <c r="C122" s="15"/>
      <c r="D122" s="15" t="s">
        <v>7</v>
      </c>
      <c r="E122" s="20">
        <f>'Détails calculs 2020 WCPT '!E142</f>
        <v>0</v>
      </c>
      <c r="F122" s="20">
        <f>'Détails calculs 2020 WCPT '!F142</f>
        <v>0</v>
      </c>
      <c r="G122" s="20">
        <f>'Détails calculs 2020 WCPT '!G142</f>
        <v>0</v>
      </c>
      <c r="H122" s="20">
        <f>'Détails calculs 2020 WCPT '!H142</f>
        <v>0</v>
      </c>
      <c r="I122" s="20">
        <f>'Détails calculs 2020 WCPT '!I122</f>
        <v>0</v>
      </c>
      <c r="J122" s="20">
        <f t="shared" si="1"/>
        <v>0</v>
      </c>
    </row>
    <row r="123" spans="1:10" ht="15.75" hidden="1" customHeight="1" x14ac:dyDescent="0.25">
      <c r="A123" s="15"/>
      <c r="B123" s="15"/>
      <c r="C123" s="15"/>
      <c r="D123" s="15" t="s">
        <v>9</v>
      </c>
      <c r="E123" s="20">
        <f>'Détails calculs 2020 WCPT '!E143</f>
        <v>0</v>
      </c>
      <c r="F123" s="20">
        <f>'Détails calculs 2020 WCPT '!F143</f>
        <v>0</v>
      </c>
      <c r="G123" s="20">
        <f>'Détails calculs 2020 WCPT '!G143</f>
        <v>0</v>
      </c>
      <c r="H123" s="20">
        <f>'Détails calculs 2020 WCPT '!H143</f>
        <v>0</v>
      </c>
      <c r="I123" s="20">
        <f>'Détails calculs 2020 WCPT '!I123</f>
        <v>0</v>
      </c>
      <c r="J123" s="20">
        <f t="shared" si="1"/>
        <v>0</v>
      </c>
    </row>
    <row r="124" spans="1:10" ht="15.75" hidden="1" customHeight="1" x14ac:dyDescent="0.25">
      <c r="A124" s="15"/>
      <c r="B124" s="15"/>
      <c r="C124" s="15"/>
      <c r="D124" s="15" t="s">
        <v>10</v>
      </c>
      <c r="E124" s="20">
        <f>'Détails calculs 2020 WCPT '!E144</f>
        <v>0</v>
      </c>
      <c r="F124" s="20">
        <f>'Détails calculs 2020 WCPT '!F144</f>
        <v>0</v>
      </c>
      <c r="G124" s="20">
        <f>'Détails calculs 2020 WCPT '!G144</f>
        <v>0</v>
      </c>
      <c r="H124" s="20">
        <f>'Détails calculs 2020 WCPT '!H144</f>
        <v>0</v>
      </c>
      <c r="I124" s="20">
        <f>'Détails calculs 2020 WCPT '!I124</f>
        <v>0</v>
      </c>
      <c r="J124" s="20">
        <f t="shared" si="1"/>
        <v>0</v>
      </c>
    </row>
    <row r="125" spans="1:10" ht="15.75" hidden="1" customHeight="1" x14ac:dyDescent="0.25">
      <c r="A125" s="15"/>
      <c r="B125" s="15"/>
      <c r="C125" s="15"/>
      <c r="D125" s="15" t="s">
        <v>11</v>
      </c>
      <c r="E125" s="20">
        <f>'Détails calculs 2020 WCPT '!E145</f>
        <v>0</v>
      </c>
      <c r="F125" s="20">
        <f>'Détails calculs 2020 WCPT '!F145</f>
        <v>0</v>
      </c>
      <c r="G125" s="20">
        <f>'Détails calculs 2020 WCPT '!G145</f>
        <v>0</v>
      </c>
      <c r="H125" s="20">
        <f>'Détails calculs 2020 WCPT '!H145</f>
        <v>0</v>
      </c>
      <c r="I125" s="20">
        <f>'Détails calculs 2020 WCPT '!I125</f>
        <v>0</v>
      </c>
      <c r="J125" s="20">
        <f t="shared" si="1"/>
        <v>0</v>
      </c>
    </row>
    <row r="126" spans="1:10" ht="15.75" hidden="1" customHeight="1" x14ac:dyDescent="0.25">
      <c r="A126" s="15"/>
      <c r="B126" s="15"/>
      <c r="C126" s="15"/>
      <c r="D126" s="15" t="s">
        <v>12</v>
      </c>
      <c r="E126" s="20">
        <f>'Détails calculs 2020 WCPT '!E146</f>
        <v>0</v>
      </c>
      <c r="F126" s="20">
        <f>'Détails calculs 2020 WCPT '!F146</f>
        <v>0</v>
      </c>
      <c r="G126" s="20">
        <f>'Détails calculs 2020 WCPT '!G146</f>
        <v>0</v>
      </c>
      <c r="H126" s="20">
        <f>'Détails calculs 2020 WCPT '!H146</f>
        <v>0</v>
      </c>
      <c r="I126" s="20">
        <f>'Détails calculs 2020 WCPT '!I126</f>
        <v>0</v>
      </c>
      <c r="J126" s="20">
        <f t="shared" si="1"/>
        <v>0</v>
      </c>
    </row>
    <row r="127" spans="1:10" ht="15.75" customHeight="1" thickBot="1" x14ac:dyDescent="0.3">
      <c r="A127" s="15" t="s">
        <v>82</v>
      </c>
      <c r="B127" s="15" t="s">
        <v>83</v>
      </c>
      <c r="C127" s="15" t="s">
        <v>22</v>
      </c>
      <c r="D127" s="16" t="s">
        <v>13</v>
      </c>
      <c r="E127" s="20">
        <f>'Détails calculs 2020 WCPT '!E147</f>
        <v>0</v>
      </c>
      <c r="F127" s="20">
        <f>'Détails calculs 2020 WCPT '!F147</f>
        <v>0</v>
      </c>
      <c r="G127" s="20">
        <f>'Détails calculs 2020 WCPT '!G147</f>
        <v>0</v>
      </c>
      <c r="H127" s="20">
        <f>'Détails calculs 2020 WCPT '!H147</f>
        <v>0</v>
      </c>
      <c r="I127" s="20">
        <f>'Détails calculs 2020 WCPT '!I127</f>
        <v>0</v>
      </c>
      <c r="J127" s="20">
        <f t="shared" si="1"/>
        <v>0</v>
      </c>
    </row>
    <row r="128" spans="1:10" ht="15.75" hidden="1" customHeight="1" x14ac:dyDescent="0.25">
      <c r="A128" s="5"/>
      <c r="B128" s="5"/>
      <c r="C128" s="5"/>
      <c r="D128" s="5" t="s">
        <v>7</v>
      </c>
      <c r="E128" s="19">
        <f>'Détails calculs 2020 WCPT '!E148</f>
        <v>0</v>
      </c>
      <c r="F128" s="19">
        <f>'Détails calculs 2020 WCPT '!F148</f>
        <v>0</v>
      </c>
      <c r="G128" s="19">
        <f>'Détails calculs 2020 WCPT '!G148</f>
        <v>0</v>
      </c>
      <c r="H128" s="19">
        <f>'Détails calculs 2020 WCPT '!H148</f>
        <v>0</v>
      </c>
      <c r="I128" s="19">
        <f>'Détails calculs 2020 WCPT '!I128</f>
        <v>0</v>
      </c>
      <c r="J128" s="19">
        <f t="shared" si="1"/>
        <v>0</v>
      </c>
    </row>
    <row r="129" spans="1:10" ht="15.75" hidden="1" customHeight="1" x14ac:dyDescent="0.25">
      <c r="A129" s="5"/>
      <c r="B129" s="5"/>
      <c r="C129" s="5"/>
      <c r="D129" s="5" t="s">
        <v>9</v>
      </c>
      <c r="E129" s="19">
        <f>'Détails calculs 2020 WCPT '!E149</f>
        <v>0</v>
      </c>
      <c r="F129" s="19">
        <f>'Détails calculs 2020 WCPT '!F149</f>
        <v>0</v>
      </c>
      <c r="G129" s="19">
        <f>'Détails calculs 2020 WCPT '!G149</f>
        <v>0</v>
      </c>
      <c r="H129" s="19">
        <f>'Détails calculs 2020 WCPT '!H149</f>
        <v>0</v>
      </c>
      <c r="I129" s="19">
        <f>'Détails calculs 2020 WCPT '!I129</f>
        <v>0</v>
      </c>
      <c r="J129" s="19">
        <f t="shared" si="1"/>
        <v>0</v>
      </c>
    </row>
    <row r="130" spans="1:10" ht="15.75" hidden="1" customHeight="1" x14ac:dyDescent="0.25">
      <c r="A130" s="5"/>
      <c r="B130" s="5"/>
      <c r="C130" s="5"/>
      <c r="D130" s="5" t="s">
        <v>10</v>
      </c>
      <c r="E130" s="19">
        <f>'Détails calculs 2020 WCPT '!E150</f>
        <v>0</v>
      </c>
      <c r="F130" s="19">
        <f>'Détails calculs 2020 WCPT '!F150</f>
        <v>0</v>
      </c>
      <c r="G130" s="19">
        <f>'Détails calculs 2020 WCPT '!G150</f>
        <v>0</v>
      </c>
      <c r="H130" s="19">
        <f>'Détails calculs 2020 WCPT '!H150</f>
        <v>0</v>
      </c>
      <c r="I130" s="19">
        <f>'Détails calculs 2020 WCPT '!I130</f>
        <v>0</v>
      </c>
      <c r="J130" s="19">
        <f t="shared" si="1"/>
        <v>0</v>
      </c>
    </row>
    <row r="131" spans="1:10" ht="15.75" hidden="1" customHeight="1" x14ac:dyDescent="0.25">
      <c r="A131" s="5"/>
      <c r="B131" s="5"/>
      <c r="C131" s="5"/>
      <c r="D131" s="5" t="s">
        <v>11</v>
      </c>
      <c r="E131" s="19">
        <f>'Détails calculs 2020 WCPT '!E151</f>
        <v>0</v>
      </c>
      <c r="F131" s="19">
        <f>'Détails calculs 2020 WCPT '!F151</f>
        <v>0</v>
      </c>
      <c r="G131" s="19">
        <f>'Détails calculs 2020 WCPT '!G151</f>
        <v>0</v>
      </c>
      <c r="H131" s="19">
        <f>'Détails calculs 2020 WCPT '!H151</f>
        <v>0</v>
      </c>
      <c r="I131" s="19">
        <f>'Détails calculs 2020 WCPT '!I131</f>
        <v>0</v>
      </c>
      <c r="J131" s="19">
        <f t="shared" si="1"/>
        <v>0</v>
      </c>
    </row>
    <row r="132" spans="1:10" ht="15.75" hidden="1" customHeight="1" x14ac:dyDescent="0.25">
      <c r="A132" s="5"/>
      <c r="B132" s="5"/>
      <c r="C132" s="5"/>
      <c r="D132" s="5" t="s">
        <v>12</v>
      </c>
      <c r="E132" s="19">
        <f>'Détails calculs 2020 WCPT '!E152</f>
        <v>0</v>
      </c>
      <c r="F132" s="19">
        <f>'Détails calculs 2020 WCPT '!F152</f>
        <v>0</v>
      </c>
      <c r="G132" s="19">
        <f>'Détails calculs 2020 WCPT '!G152</f>
        <v>0</v>
      </c>
      <c r="H132" s="19">
        <f>'Détails calculs 2020 WCPT '!H152</f>
        <v>0</v>
      </c>
      <c r="I132" s="19">
        <f>'Détails calculs 2020 WCPT '!I132</f>
        <v>0</v>
      </c>
      <c r="J132" s="19">
        <f t="shared" si="1"/>
        <v>0</v>
      </c>
    </row>
    <row r="133" spans="1:10" ht="15.75" customHeight="1" thickBot="1" x14ac:dyDescent="0.3">
      <c r="A133" s="5" t="s">
        <v>84</v>
      </c>
      <c r="B133" s="5" t="s">
        <v>40</v>
      </c>
      <c r="C133" s="5" t="s">
        <v>22</v>
      </c>
      <c r="D133" s="7" t="s">
        <v>13</v>
      </c>
      <c r="E133" s="19">
        <f>'Détails calculs 2020 WCPT '!E153</f>
        <v>0</v>
      </c>
      <c r="F133" s="19">
        <f>'Détails calculs 2020 WCPT '!F153</f>
        <v>0</v>
      </c>
      <c r="G133" s="19">
        <f>'Détails calculs 2020 WCPT '!G153</f>
        <v>0</v>
      </c>
      <c r="H133" s="19">
        <f>'Détails calculs 2020 WCPT '!H153</f>
        <v>0</v>
      </c>
      <c r="I133" s="19">
        <f>'Détails calculs 2020 WCPT '!I133</f>
        <v>0</v>
      </c>
      <c r="J133" s="19">
        <f t="shared" si="1"/>
        <v>0</v>
      </c>
    </row>
    <row r="134" spans="1:10" ht="15.75" hidden="1" customHeight="1" x14ac:dyDescent="0.25">
      <c r="A134" s="15"/>
      <c r="B134" s="15"/>
      <c r="C134" s="15"/>
      <c r="D134" s="15" t="s">
        <v>7</v>
      </c>
      <c r="E134" s="20">
        <f>'Détails calculs 2020 WCPT '!E154</f>
        <v>0</v>
      </c>
      <c r="F134" s="20">
        <f>'Détails calculs 2020 WCPT '!F154</f>
        <v>0</v>
      </c>
      <c r="G134" s="20" t="str">
        <f>'Détails calculs 2020 WCPT '!G154</f>
        <v>Duathlon Souppes</v>
      </c>
      <c r="H134" s="20">
        <f>'Détails calculs 2020 WCPT '!H154</f>
        <v>0</v>
      </c>
      <c r="I134" s="20">
        <f>'Détails calculs 2020 WCPT '!I134</f>
        <v>0</v>
      </c>
      <c r="J134" s="20">
        <f t="shared" si="1"/>
        <v>0</v>
      </c>
    </row>
    <row r="135" spans="1:10" ht="15.75" hidden="1" customHeight="1" x14ac:dyDescent="0.25">
      <c r="A135" s="15"/>
      <c r="B135" s="15"/>
      <c r="C135" s="15"/>
      <c r="D135" s="15" t="s">
        <v>9</v>
      </c>
      <c r="E135" s="20">
        <f>'Détails calculs 2020 WCPT '!E155</f>
        <v>0</v>
      </c>
      <c r="F135" s="20">
        <f>'Détails calculs 2020 WCPT '!F155</f>
        <v>0</v>
      </c>
      <c r="G135" s="20">
        <f>'Détails calculs 2020 WCPT '!G155</f>
        <v>151</v>
      </c>
      <c r="H135" s="20">
        <f>'Détails calculs 2020 WCPT '!H155</f>
        <v>0</v>
      </c>
      <c r="I135" s="20">
        <f>'Détails calculs 2020 WCPT '!I135</f>
        <v>0</v>
      </c>
      <c r="J135" s="20">
        <f t="shared" si="1"/>
        <v>151</v>
      </c>
    </row>
    <row r="136" spans="1:10" ht="15.75" hidden="1" customHeight="1" x14ac:dyDescent="0.25">
      <c r="A136" s="15"/>
      <c r="B136" s="15"/>
      <c r="C136" s="15"/>
      <c r="D136" s="15" t="s">
        <v>10</v>
      </c>
      <c r="E136" s="20">
        <f>'Détails calculs 2020 WCPT '!E156</f>
        <v>0</v>
      </c>
      <c r="F136" s="20">
        <f>'Détails calculs 2020 WCPT '!F156</f>
        <v>0</v>
      </c>
      <c r="G136" s="20">
        <f>'Détails calculs 2020 WCPT '!G156</f>
        <v>69</v>
      </c>
      <c r="H136" s="20">
        <f>'Détails calculs 2020 WCPT '!H156</f>
        <v>0</v>
      </c>
      <c r="I136" s="20">
        <f>'Détails calculs 2020 WCPT '!I136</f>
        <v>0</v>
      </c>
      <c r="J136" s="20">
        <f t="shared" si="1"/>
        <v>69</v>
      </c>
    </row>
    <row r="137" spans="1:10" ht="15.75" hidden="1" customHeight="1" x14ac:dyDescent="0.25">
      <c r="A137" s="15"/>
      <c r="B137" s="15"/>
      <c r="C137" s="15"/>
      <c r="D137" s="15" t="s">
        <v>11</v>
      </c>
      <c r="E137" s="20">
        <f>'Détails calculs 2020 WCPT '!E157</f>
        <v>0</v>
      </c>
      <c r="F137" s="20">
        <f>'Détails calculs 2020 WCPT '!F157</f>
        <v>0</v>
      </c>
      <c r="G137" s="20">
        <f>'Détails calculs 2020 WCPT '!G157</f>
        <v>1.5</v>
      </c>
      <c r="H137" s="20">
        <f>'Détails calculs 2020 WCPT '!H157</f>
        <v>0</v>
      </c>
      <c r="I137" s="20">
        <f>'Détails calculs 2020 WCPT '!I137</f>
        <v>0</v>
      </c>
      <c r="J137" s="20">
        <f t="shared" si="1"/>
        <v>1.5</v>
      </c>
    </row>
    <row r="138" spans="1:10" ht="15.75" hidden="1" customHeight="1" x14ac:dyDescent="0.25">
      <c r="A138" s="15"/>
      <c r="B138" s="15"/>
      <c r="C138" s="15"/>
      <c r="D138" s="15" t="s">
        <v>12</v>
      </c>
      <c r="E138" s="20">
        <f>'Détails calculs 2020 WCPT '!E158</f>
        <v>0</v>
      </c>
      <c r="F138" s="20">
        <f>'Détails calculs 2020 WCPT '!F158</f>
        <v>0</v>
      </c>
      <c r="G138" s="20">
        <f>'Détails calculs 2020 WCPT '!G158</f>
        <v>0</v>
      </c>
      <c r="H138" s="20">
        <f>'Détails calculs 2020 WCPT '!H158</f>
        <v>0</v>
      </c>
      <c r="I138" s="20">
        <f>'Détails calculs 2020 WCPT '!I138</f>
        <v>0</v>
      </c>
      <c r="J138" s="20">
        <f t="shared" si="1"/>
        <v>0</v>
      </c>
    </row>
    <row r="139" spans="1:10" ht="15.75" customHeight="1" thickBot="1" x14ac:dyDescent="0.3">
      <c r="A139" s="71" t="s">
        <v>318</v>
      </c>
      <c r="B139" s="71" t="s">
        <v>319</v>
      </c>
      <c r="C139" s="15" t="s">
        <v>22</v>
      </c>
      <c r="D139" s="16" t="s">
        <v>13</v>
      </c>
      <c r="E139" s="20">
        <f>'Détails calculs 2020 WCPT '!E159</f>
        <v>0</v>
      </c>
      <c r="F139" s="20">
        <f>'Détails calculs 2020 WCPT '!F159</f>
        <v>0</v>
      </c>
      <c r="G139" s="20">
        <f>'Détails calculs 2020 WCPT '!G159</f>
        <v>1631.4040728476821</v>
      </c>
      <c r="H139" s="20">
        <f>'Détails calculs 2020 WCPT '!H159</f>
        <v>0</v>
      </c>
      <c r="I139" s="20">
        <f>'Détails calculs 2020 WCPT '!I139</f>
        <v>0</v>
      </c>
      <c r="J139" s="20">
        <f t="shared" si="1"/>
        <v>1631.4040728476821</v>
      </c>
    </row>
    <row r="140" spans="1:10" ht="15.75" hidden="1" customHeight="1" x14ac:dyDescent="0.25">
      <c r="A140" s="5"/>
      <c r="B140" s="5"/>
      <c r="C140" s="5"/>
      <c r="D140" s="5" t="s">
        <v>7</v>
      </c>
      <c r="E140" s="20">
        <f>'Détails calculs 2020 WCPT '!E160</f>
        <v>0</v>
      </c>
      <c r="F140" s="19">
        <f>'Détails calculs 2020 WCPT '!F166</f>
        <v>0</v>
      </c>
      <c r="G140" s="19">
        <f>'Détails calculs 2020 WCPT '!G166</f>
        <v>0</v>
      </c>
      <c r="H140" s="19">
        <f>'Détails calculs 2020 WCPT '!H166</f>
        <v>0</v>
      </c>
      <c r="I140" s="19">
        <f>'Détails calculs 2020 WCPT '!I140</f>
        <v>0</v>
      </c>
      <c r="J140" s="19">
        <f t="shared" si="1"/>
        <v>0</v>
      </c>
    </row>
    <row r="141" spans="1:10" ht="15.75" hidden="1" customHeight="1" x14ac:dyDescent="0.25">
      <c r="A141" s="5"/>
      <c r="B141" s="5"/>
      <c r="C141" s="5"/>
      <c r="D141" s="5" t="s">
        <v>9</v>
      </c>
      <c r="E141" s="20">
        <f>'Détails calculs 2020 WCPT '!E161</f>
        <v>0</v>
      </c>
      <c r="F141" s="19">
        <f>'Détails calculs 2020 WCPT '!F167</f>
        <v>0</v>
      </c>
      <c r="G141" s="19">
        <f>'Détails calculs 2020 WCPT '!G167</f>
        <v>0</v>
      </c>
      <c r="H141" s="19">
        <f>'Détails calculs 2020 WCPT '!H167</f>
        <v>0</v>
      </c>
      <c r="I141" s="19">
        <f>'Détails calculs 2020 WCPT '!I141</f>
        <v>0</v>
      </c>
      <c r="J141" s="19">
        <f t="shared" si="1"/>
        <v>0</v>
      </c>
    </row>
    <row r="142" spans="1:10" ht="15.75" hidden="1" customHeight="1" x14ac:dyDescent="0.25">
      <c r="A142" s="5"/>
      <c r="B142" s="5"/>
      <c r="C142" s="5"/>
      <c r="D142" s="5" t="s">
        <v>10</v>
      </c>
      <c r="E142" s="20">
        <f>'Détails calculs 2020 WCPT '!E162</f>
        <v>0</v>
      </c>
      <c r="F142" s="19">
        <f>'Détails calculs 2020 WCPT '!F168</f>
        <v>0</v>
      </c>
      <c r="G142" s="19">
        <f>'Détails calculs 2020 WCPT '!G168</f>
        <v>0</v>
      </c>
      <c r="H142" s="19">
        <f>'Détails calculs 2020 WCPT '!H168</f>
        <v>0</v>
      </c>
      <c r="I142" s="19">
        <f>'Détails calculs 2020 WCPT '!I142</f>
        <v>0</v>
      </c>
      <c r="J142" s="19">
        <f t="shared" si="1"/>
        <v>0</v>
      </c>
    </row>
    <row r="143" spans="1:10" ht="15.75" hidden="1" customHeight="1" x14ac:dyDescent="0.25">
      <c r="A143" s="5"/>
      <c r="B143" s="5"/>
      <c r="C143" s="5"/>
      <c r="D143" s="5" t="s">
        <v>11</v>
      </c>
      <c r="E143" s="20">
        <f>'Détails calculs 2020 WCPT '!E163</f>
        <v>0</v>
      </c>
      <c r="F143" s="19">
        <f>'Détails calculs 2020 WCPT '!F169</f>
        <v>0</v>
      </c>
      <c r="G143" s="19">
        <f>'Détails calculs 2020 WCPT '!G169</f>
        <v>0</v>
      </c>
      <c r="H143" s="19">
        <f>'Détails calculs 2020 WCPT '!H169</f>
        <v>0</v>
      </c>
      <c r="I143" s="19">
        <f>'Détails calculs 2020 WCPT '!I143</f>
        <v>0</v>
      </c>
      <c r="J143" s="19">
        <f t="shared" si="1"/>
        <v>0</v>
      </c>
    </row>
    <row r="144" spans="1:10" ht="15.75" hidden="1" customHeight="1" x14ac:dyDescent="0.25">
      <c r="A144" s="5"/>
      <c r="B144" s="5"/>
      <c r="C144" s="5"/>
      <c r="D144" s="5" t="s">
        <v>12</v>
      </c>
      <c r="E144" s="20">
        <f>'Détails calculs 2020 WCPT '!E164</f>
        <v>0</v>
      </c>
      <c r="F144" s="19">
        <f>'Détails calculs 2020 WCPT '!F170</f>
        <v>0</v>
      </c>
      <c r="G144" s="19">
        <f>'Détails calculs 2020 WCPT '!G170</f>
        <v>0</v>
      </c>
      <c r="H144" s="19">
        <f>'Détails calculs 2020 WCPT '!H170</f>
        <v>0</v>
      </c>
      <c r="I144" s="19">
        <f>'Détails calculs 2020 WCPT '!I144</f>
        <v>0</v>
      </c>
      <c r="J144" s="19">
        <f t="shared" ref="J144:J208" si="2">IFERROR(E144+F144+G144+H144+I144,0)</f>
        <v>0</v>
      </c>
    </row>
    <row r="145" spans="1:10" s="123" customFormat="1" ht="15.75" customHeight="1" x14ac:dyDescent="0.25">
      <c r="A145" s="5" t="s">
        <v>85</v>
      </c>
      <c r="B145" s="5" t="s">
        <v>86</v>
      </c>
      <c r="C145" s="5" t="s">
        <v>22</v>
      </c>
      <c r="D145" s="111" t="s">
        <v>13</v>
      </c>
      <c r="E145" s="104">
        <f>'Détails calculs 2020 WCPT '!E165</f>
        <v>0</v>
      </c>
      <c r="F145" s="104">
        <f>'Détails calculs 2020 WCPT '!F165</f>
        <v>0</v>
      </c>
      <c r="G145" s="104">
        <f>'Détails calculs 2020 WCPT '!G165</f>
        <v>0</v>
      </c>
      <c r="H145" s="104">
        <f>'Détails calculs 2020 WCPT '!H165</f>
        <v>0</v>
      </c>
      <c r="I145" s="104">
        <f>'Détails calculs 2020 WCPT '!I145</f>
        <v>0</v>
      </c>
      <c r="J145" s="104">
        <f t="shared" si="2"/>
        <v>0</v>
      </c>
    </row>
    <row r="146" spans="1:10" ht="15.75" customHeight="1" thickBot="1" x14ac:dyDescent="0.3">
      <c r="A146" s="94" t="s">
        <v>312</v>
      </c>
      <c r="B146" s="21" t="s">
        <v>182</v>
      </c>
      <c r="C146" s="21" t="s">
        <v>36</v>
      </c>
      <c r="D146" s="22" t="s">
        <v>13</v>
      </c>
      <c r="E146" s="41">
        <f>'Détails calculs 2020 WCPT '!E333</f>
        <v>0</v>
      </c>
      <c r="F146" s="41">
        <f>'Détails calculs 2020 WCPT '!F333</f>
        <v>0</v>
      </c>
      <c r="G146" s="41">
        <f>'Détails calculs 2020 WCPT '!G333</f>
        <v>0</v>
      </c>
      <c r="H146" s="41">
        <f>'Détails calculs 2020 WCPT '!H333</f>
        <v>0</v>
      </c>
      <c r="I146" s="41">
        <f>'Détails calculs 2020 WCPT '!I146</f>
        <v>0</v>
      </c>
      <c r="J146" s="41">
        <f t="shared" si="2"/>
        <v>0</v>
      </c>
    </row>
    <row r="147" spans="1:10" ht="15.75" hidden="1" customHeight="1" x14ac:dyDescent="0.25">
      <c r="A147" s="15"/>
      <c r="B147" s="15"/>
      <c r="C147" s="15"/>
      <c r="D147" s="15" t="s">
        <v>7</v>
      </c>
      <c r="E147" s="20" t="e">
        <f>'Détails calculs 2020 WCPT '!#REF!</f>
        <v>#REF!</v>
      </c>
      <c r="F147" s="20" t="e">
        <f>'Détails calculs 2020 WCPT '!#REF!</f>
        <v>#REF!</v>
      </c>
      <c r="G147" s="20" t="e">
        <f>'Détails calculs 2020 WCPT '!#REF!</f>
        <v>#REF!</v>
      </c>
      <c r="H147" s="20" t="e">
        <f>'Détails calculs 2020 WCPT '!#REF!</f>
        <v>#REF!</v>
      </c>
      <c r="I147" s="20">
        <f>'Détails calculs 2020 WCPT '!I147</f>
        <v>0</v>
      </c>
      <c r="J147" s="20">
        <f t="shared" si="2"/>
        <v>0</v>
      </c>
    </row>
    <row r="148" spans="1:10" ht="15.75" hidden="1" customHeight="1" x14ac:dyDescent="0.25">
      <c r="A148" s="15"/>
      <c r="B148" s="15"/>
      <c r="C148" s="15"/>
      <c r="D148" s="15" t="s">
        <v>9</v>
      </c>
      <c r="E148" s="20" t="e">
        <f>'Détails calculs 2020 WCPT '!#REF!</f>
        <v>#REF!</v>
      </c>
      <c r="F148" s="20" t="e">
        <f>'Détails calculs 2020 WCPT '!#REF!</f>
        <v>#REF!</v>
      </c>
      <c r="G148" s="20" t="e">
        <f>'Détails calculs 2020 WCPT '!#REF!</f>
        <v>#REF!</v>
      </c>
      <c r="H148" s="20" t="e">
        <f>'Détails calculs 2020 WCPT '!#REF!</f>
        <v>#REF!</v>
      </c>
      <c r="I148" s="20">
        <f>'Détails calculs 2020 WCPT '!I148</f>
        <v>0</v>
      </c>
      <c r="J148" s="20">
        <f t="shared" si="2"/>
        <v>0</v>
      </c>
    </row>
    <row r="149" spans="1:10" ht="15.75" hidden="1" customHeight="1" x14ac:dyDescent="0.25">
      <c r="A149" s="15"/>
      <c r="B149" s="15"/>
      <c r="C149" s="15"/>
      <c r="D149" s="15" t="s">
        <v>10</v>
      </c>
      <c r="E149" s="20" t="e">
        <f>'Détails calculs 2020 WCPT '!#REF!</f>
        <v>#REF!</v>
      </c>
      <c r="F149" s="20" t="e">
        <f>'Détails calculs 2020 WCPT '!#REF!</f>
        <v>#REF!</v>
      </c>
      <c r="G149" s="20" t="e">
        <f>'Détails calculs 2020 WCPT '!#REF!</f>
        <v>#REF!</v>
      </c>
      <c r="H149" s="20" t="e">
        <f>'Détails calculs 2020 WCPT '!#REF!</f>
        <v>#REF!</v>
      </c>
      <c r="I149" s="20">
        <f>'Détails calculs 2020 WCPT '!I149</f>
        <v>0</v>
      </c>
      <c r="J149" s="20">
        <f t="shared" si="2"/>
        <v>0</v>
      </c>
    </row>
    <row r="150" spans="1:10" ht="15.75" hidden="1" customHeight="1" x14ac:dyDescent="0.25">
      <c r="A150" s="15"/>
      <c r="B150" s="15"/>
      <c r="C150" s="15"/>
      <c r="D150" s="15" t="s">
        <v>11</v>
      </c>
      <c r="E150" s="20" t="e">
        <f>'Détails calculs 2020 WCPT '!#REF!</f>
        <v>#REF!</v>
      </c>
      <c r="F150" s="20" t="e">
        <f>'Détails calculs 2020 WCPT '!#REF!</f>
        <v>#REF!</v>
      </c>
      <c r="G150" s="20" t="e">
        <f>'Détails calculs 2020 WCPT '!#REF!</f>
        <v>#REF!</v>
      </c>
      <c r="H150" s="20" t="e">
        <f>'Détails calculs 2020 WCPT '!#REF!</f>
        <v>#REF!</v>
      </c>
      <c r="I150" s="20">
        <f>'Détails calculs 2020 WCPT '!I150</f>
        <v>0</v>
      </c>
      <c r="J150" s="20">
        <f t="shared" si="2"/>
        <v>0</v>
      </c>
    </row>
    <row r="151" spans="1:10" ht="15.75" hidden="1" customHeight="1" x14ac:dyDescent="0.25">
      <c r="A151" s="15"/>
      <c r="B151" s="15"/>
      <c r="C151" s="15"/>
      <c r="D151" s="15" t="s">
        <v>12</v>
      </c>
      <c r="E151" s="20" t="e">
        <f>'Détails calculs 2020 WCPT '!#REF!</f>
        <v>#REF!</v>
      </c>
      <c r="F151" s="20" t="e">
        <f>'Détails calculs 2020 WCPT '!#REF!</f>
        <v>#REF!</v>
      </c>
      <c r="G151" s="20" t="e">
        <f>'Détails calculs 2020 WCPT '!#REF!</f>
        <v>#REF!</v>
      </c>
      <c r="H151" s="20" t="e">
        <f>'Détails calculs 2020 WCPT '!#REF!</f>
        <v>#REF!</v>
      </c>
      <c r="I151" s="20">
        <f>'Détails calculs 2020 WCPT '!I151</f>
        <v>0</v>
      </c>
      <c r="J151" s="20">
        <f t="shared" si="2"/>
        <v>0</v>
      </c>
    </row>
    <row r="152" spans="1:10" ht="15.75" hidden="1" customHeight="1" x14ac:dyDescent="0.25">
      <c r="A152" s="5"/>
      <c r="B152" s="5"/>
      <c r="C152" s="5"/>
      <c r="D152" s="5" t="s">
        <v>7</v>
      </c>
      <c r="E152" s="19">
        <f>'Détails calculs 2020 WCPT '!E184</f>
        <v>0</v>
      </c>
      <c r="F152" s="19">
        <f>'Détails calculs 2020 WCPT '!F184</f>
        <v>0</v>
      </c>
      <c r="G152" s="19">
        <f>'Détails calculs 2020 WCPT '!G184</f>
        <v>0</v>
      </c>
      <c r="H152" s="19">
        <f>'Détails calculs 2020 WCPT '!H184</f>
        <v>0</v>
      </c>
      <c r="I152" s="19">
        <f>'Détails calculs 2020 WCPT '!I152</f>
        <v>0</v>
      </c>
      <c r="J152" s="19">
        <f t="shared" si="2"/>
        <v>0</v>
      </c>
    </row>
    <row r="153" spans="1:10" ht="15.75" hidden="1" customHeight="1" x14ac:dyDescent="0.25">
      <c r="A153" s="5"/>
      <c r="B153" s="5"/>
      <c r="C153" s="5"/>
      <c r="D153" s="5" t="s">
        <v>9</v>
      </c>
      <c r="E153" s="19">
        <f>'Détails calculs 2020 WCPT '!E185</f>
        <v>0</v>
      </c>
      <c r="F153" s="19">
        <f>'Détails calculs 2020 WCPT '!F185</f>
        <v>0</v>
      </c>
      <c r="G153" s="19">
        <f>'Détails calculs 2020 WCPT '!G185</f>
        <v>0</v>
      </c>
      <c r="H153" s="19">
        <f>'Détails calculs 2020 WCPT '!H185</f>
        <v>0</v>
      </c>
      <c r="I153" s="19">
        <f>'Détails calculs 2020 WCPT '!I153</f>
        <v>0</v>
      </c>
      <c r="J153" s="19">
        <f t="shared" si="2"/>
        <v>0</v>
      </c>
    </row>
    <row r="154" spans="1:10" ht="15.75" hidden="1" customHeight="1" x14ac:dyDescent="0.25">
      <c r="A154" s="5"/>
      <c r="B154" s="5"/>
      <c r="C154" s="5"/>
      <c r="D154" s="5" t="s">
        <v>10</v>
      </c>
      <c r="E154" s="19">
        <f>'Détails calculs 2020 WCPT '!E186</f>
        <v>0</v>
      </c>
      <c r="F154" s="19">
        <f>'Détails calculs 2020 WCPT '!F186</f>
        <v>0</v>
      </c>
      <c r="G154" s="19">
        <f>'Détails calculs 2020 WCPT '!G186</f>
        <v>0</v>
      </c>
      <c r="H154" s="19">
        <f>'Détails calculs 2020 WCPT '!H186</f>
        <v>0</v>
      </c>
      <c r="I154" s="19">
        <f>'Détails calculs 2020 WCPT '!I154</f>
        <v>0</v>
      </c>
      <c r="J154" s="19">
        <f t="shared" si="2"/>
        <v>0</v>
      </c>
    </row>
    <row r="155" spans="1:10" ht="15.75" hidden="1" customHeight="1" x14ac:dyDescent="0.25">
      <c r="A155" s="5"/>
      <c r="B155" s="5"/>
      <c r="C155" s="5"/>
      <c r="D155" s="5" t="s">
        <v>11</v>
      </c>
      <c r="E155" s="19">
        <f>'Détails calculs 2020 WCPT '!E187</f>
        <v>0</v>
      </c>
      <c r="F155" s="19">
        <f>'Détails calculs 2020 WCPT '!F187</f>
        <v>0</v>
      </c>
      <c r="G155" s="19">
        <f>'Détails calculs 2020 WCPT '!G187</f>
        <v>0</v>
      </c>
      <c r="H155" s="19">
        <f>'Détails calculs 2020 WCPT '!H187</f>
        <v>0</v>
      </c>
      <c r="I155" s="19">
        <f>'Détails calculs 2020 WCPT '!I155</f>
        <v>0</v>
      </c>
      <c r="J155" s="19">
        <f t="shared" si="2"/>
        <v>0</v>
      </c>
    </row>
    <row r="156" spans="1:10" ht="15.75" hidden="1" customHeight="1" x14ac:dyDescent="0.25">
      <c r="A156" s="5"/>
      <c r="B156" s="5"/>
      <c r="C156" s="5"/>
      <c r="D156" s="5" t="s">
        <v>12</v>
      </c>
      <c r="E156" s="19">
        <f>'Détails calculs 2020 WCPT '!E188</f>
        <v>0</v>
      </c>
      <c r="F156" s="19">
        <f>'Détails calculs 2020 WCPT '!F188</f>
        <v>0</v>
      </c>
      <c r="G156" s="19">
        <f>'Détails calculs 2020 WCPT '!G188</f>
        <v>0</v>
      </c>
      <c r="H156" s="19">
        <f>'Détails calculs 2020 WCPT '!H188</f>
        <v>0</v>
      </c>
      <c r="I156" s="19">
        <f>'Détails calculs 2020 WCPT '!I156</f>
        <v>0</v>
      </c>
      <c r="J156" s="19">
        <f t="shared" si="2"/>
        <v>0</v>
      </c>
    </row>
    <row r="157" spans="1:10" s="62" customFormat="1" ht="15.75" customHeight="1" x14ac:dyDescent="0.25">
      <c r="A157" s="5" t="s">
        <v>87</v>
      </c>
      <c r="B157" s="5" t="s">
        <v>88</v>
      </c>
      <c r="C157" s="5" t="s">
        <v>22</v>
      </c>
      <c r="D157" s="111" t="s">
        <v>13</v>
      </c>
      <c r="E157" s="19">
        <f>'Détails calculs 2020 WCPT '!E171</f>
        <v>0</v>
      </c>
      <c r="F157" s="19">
        <f>'Détails calculs 2020 WCPT '!F171</f>
        <v>0</v>
      </c>
      <c r="G157" s="19">
        <f>'Détails calculs 2020 WCPT '!G171</f>
        <v>0</v>
      </c>
      <c r="H157" s="19">
        <f>'Détails calculs 2020 WCPT '!H171</f>
        <v>0</v>
      </c>
      <c r="I157" s="19">
        <f>'Détails calculs 2020 WCPT '!I157</f>
        <v>0</v>
      </c>
      <c r="J157" s="19">
        <f t="shared" si="2"/>
        <v>0</v>
      </c>
    </row>
    <row r="158" spans="1:10" s="190" customFormat="1" ht="15.75" customHeight="1" x14ac:dyDescent="0.25">
      <c r="A158" s="5" t="s">
        <v>221</v>
      </c>
      <c r="B158" s="5" t="s">
        <v>296</v>
      </c>
      <c r="C158" s="5" t="s">
        <v>22</v>
      </c>
      <c r="D158" s="111" t="s">
        <v>13</v>
      </c>
      <c r="E158" s="19">
        <f>'Détails calculs 2020 WCPT '!E177</f>
        <v>0</v>
      </c>
      <c r="F158" s="19">
        <f>'Détails calculs 2020 WCPT '!F177</f>
        <v>0</v>
      </c>
      <c r="G158" s="19">
        <f>'Détails calculs 2020 WCPT '!G177</f>
        <v>0</v>
      </c>
      <c r="H158" s="19">
        <f>'Détails calculs 2020 WCPT '!H177</f>
        <v>1816.0795364238411</v>
      </c>
      <c r="I158" s="19">
        <f>'Détails calculs 2020 WCPT '!I177</f>
        <v>0</v>
      </c>
      <c r="J158" s="19">
        <f t="shared" si="2"/>
        <v>1816.0795364238411</v>
      </c>
    </row>
    <row r="159" spans="1:10" ht="15.75" customHeight="1" thickBot="1" x14ac:dyDescent="0.3">
      <c r="A159" s="82" t="s">
        <v>301</v>
      </c>
      <c r="B159" s="83" t="s">
        <v>309</v>
      </c>
      <c r="C159" s="83" t="s">
        <v>250</v>
      </c>
      <c r="D159" s="110" t="s">
        <v>13</v>
      </c>
      <c r="E159" s="84">
        <f>'Détails calculs 2020 WCPT '!E183</f>
        <v>0</v>
      </c>
      <c r="F159" s="84">
        <f>'Détails calculs 2020 WCPT '!F183</f>
        <v>0</v>
      </c>
      <c r="G159" s="84">
        <f>'Détails calculs 2020 WCPT '!G183</f>
        <v>0</v>
      </c>
      <c r="H159" s="84">
        <f>'Détails calculs 2020 WCPT '!H183</f>
        <v>1571.7086754966888</v>
      </c>
      <c r="I159" s="84">
        <f>'Détails calculs 2020 WCPT '!I158</f>
        <v>0</v>
      </c>
      <c r="J159" s="84">
        <f t="shared" si="2"/>
        <v>1571.7086754966888</v>
      </c>
    </row>
    <row r="160" spans="1:10" ht="15.75" hidden="1" customHeight="1" x14ac:dyDescent="0.25">
      <c r="A160" s="21"/>
      <c r="B160" s="21"/>
      <c r="C160" s="21"/>
      <c r="D160" s="21" t="s">
        <v>7</v>
      </c>
      <c r="E160" s="41">
        <f>'Détails calculs 2020 WCPT '!E190</f>
        <v>0</v>
      </c>
      <c r="F160" s="41">
        <f>'Détails calculs 2020 WCPT '!F190</f>
        <v>0</v>
      </c>
      <c r="G160" s="41">
        <f>'Détails calculs 2020 WCPT '!G190</f>
        <v>0</v>
      </c>
      <c r="H160" s="41" t="str">
        <f>'Détails calculs 2020 WCPT '!H190</f>
        <v>R&amp;B Palaiseau</v>
      </c>
      <c r="I160" s="41">
        <f>'Détails calculs 2020 WCPT '!I159</f>
        <v>0</v>
      </c>
      <c r="J160" s="41">
        <f t="shared" si="2"/>
        <v>0</v>
      </c>
    </row>
    <row r="161" spans="1:10" ht="15.75" hidden="1" customHeight="1" x14ac:dyDescent="0.25">
      <c r="A161" s="21"/>
      <c r="B161" s="21"/>
      <c r="C161" s="21"/>
      <c r="D161" s="21" t="s">
        <v>9</v>
      </c>
      <c r="E161" s="41">
        <f>'Détails calculs 2020 WCPT '!E191</f>
        <v>0</v>
      </c>
      <c r="F161" s="41">
        <f>'Détails calculs 2020 WCPT '!F191</f>
        <v>0</v>
      </c>
      <c r="G161" s="41">
        <f>'Détails calculs 2020 WCPT '!G191</f>
        <v>0</v>
      </c>
      <c r="H161" s="41">
        <f>'Détails calculs 2020 WCPT '!H191</f>
        <v>151</v>
      </c>
      <c r="I161" s="41">
        <f>'Détails calculs 2020 WCPT '!I160</f>
        <v>0</v>
      </c>
      <c r="J161" s="41">
        <f t="shared" si="2"/>
        <v>151</v>
      </c>
    </row>
    <row r="162" spans="1:10" ht="15.75" hidden="1" customHeight="1" x14ac:dyDescent="0.25">
      <c r="A162" s="21"/>
      <c r="B162" s="21"/>
      <c r="C162" s="21"/>
      <c r="D162" s="21" t="s">
        <v>10</v>
      </c>
      <c r="E162" s="41">
        <f>'Détails calculs 2020 WCPT '!E192</f>
        <v>0</v>
      </c>
      <c r="F162" s="41">
        <f>'Détails calculs 2020 WCPT '!F192</f>
        <v>0</v>
      </c>
      <c r="G162" s="41">
        <f>'Détails calculs 2020 WCPT '!G192</f>
        <v>0</v>
      </c>
      <c r="H162" s="41">
        <f>'Détails calculs 2020 WCPT '!H192</f>
        <v>71</v>
      </c>
      <c r="I162" s="41">
        <f>'Détails calculs 2020 WCPT '!I161</f>
        <v>0</v>
      </c>
      <c r="J162" s="41">
        <f t="shared" si="2"/>
        <v>71</v>
      </c>
    </row>
    <row r="163" spans="1:10" ht="15.75" hidden="1" customHeight="1" x14ac:dyDescent="0.25">
      <c r="A163" s="21"/>
      <c r="B163" s="21"/>
      <c r="C163" s="21"/>
      <c r="D163" s="21" t="s">
        <v>11</v>
      </c>
      <c r="E163" s="41">
        <f>'Détails calculs 2020 WCPT '!E193</f>
        <v>0</v>
      </c>
      <c r="F163" s="41">
        <f>'Détails calculs 2020 WCPT '!F193</f>
        <v>0</v>
      </c>
      <c r="G163" s="41">
        <f>'Détails calculs 2020 WCPT '!G193</f>
        <v>0</v>
      </c>
      <c r="H163" s="41">
        <f>'Détails calculs 2020 WCPT '!H193</f>
        <v>1</v>
      </c>
      <c r="I163" s="41">
        <f>'Détails calculs 2020 WCPT '!I162</f>
        <v>0</v>
      </c>
      <c r="J163" s="41">
        <f t="shared" si="2"/>
        <v>1</v>
      </c>
    </row>
    <row r="164" spans="1:10" ht="15.75" hidden="1" customHeight="1" x14ac:dyDescent="0.25">
      <c r="A164" s="21"/>
      <c r="B164" s="21"/>
      <c r="C164" s="21"/>
      <c r="D164" s="21" t="s">
        <v>12</v>
      </c>
      <c r="E164" s="41">
        <f>'Détails calculs 2020 WCPT '!E194</f>
        <v>0</v>
      </c>
      <c r="F164" s="41">
        <f>'Détails calculs 2020 WCPT '!F194</f>
        <v>0</v>
      </c>
      <c r="G164" s="41">
        <f>'Détails calculs 2020 WCPT '!G194</f>
        <v>0</v>
      </c>
      <c r="H164" s="41">
        <f>'Détails calculs 2020 WCPT '!H194</f>
        <v>0</v>
      </c>
      <c r="I164" s="41">
        <f>'Détails calculs 2020 WCPT '!I163</f>
        <v>0</v>
      </c>
      <c r="J164" s="41">
        <f t="shared" si="2"/>
        <v>0</v>
      </c>
    </row>
    <row r="165" spans="1:10" ht="15.75" customHeight="1" thickBot="1" x14ac:dyDescent="0.3">
      <c r="A165" s="5" t="s">
        <v>89</v>
      </c>
      <c r="B165" s="5" t="s">
        <v>90</v>
      </c>
      <c r="C165" s="5" t="s">
        <v>22</v>
      </c>
      <c r="D165" s="7" t="s">
        <v>13</v>
      </c>
      <c r="E165" s="19">
        <f>'Détails calculs 2020 WCPT '!E189</f>
        <v>0</v>
      </c>
      <c r="F165" s="19">
        <f>'Détails calculs 2020 WCPT '!F189</f>
        <v>0</v>
      </c>
      <c r="G165" s="19">
        <f>'Détails calculs 2020 WCPT '!G189</f>
        <v>0</v>
      </c>
      <c r="H165" s="19">
        <f>'Détails calculs 2020 WCPT '!H189</f>
        <v>0</v>
      </c>
      <c r="I165" s="19">
        <f>'Détails calculs 2020 WCPT '!I164</f>
        <v>0</v>
      </c>
      <c r="J165" s="19">
        <f t="shared" si="2"/>
        <v>0</v>
      </c>
    </row>
    <row r="166" spans="1:10" ht="15.75" hidden="1" customHeight="1" x14ac:dyDescent="0.25">
      <c r="A166" s="15"/>
      <c r="B166" s="15"/>
      <c r="C166" s="15"/>
      <c r="D166" s="15" t="s">
        <v>7</v>
      </c>
      <c r="E166" s="20">
        <f>'Détails calculs 2020 WCPT '!E196</f>
        <v>0</v>
      </c>
      <c r="F166" s="20">
        <f>'Détails calculs 2020 WCPT '!F196</f>
        <v>0</v>
      </c>
      <c r="G166" s="20">
        <f>'Détails calculs 2020 WCPT '!G196</f>
        <v>0</v>
      </c>
      <c r="H166" s="20">
        <f>'Détails calculs 2020 WCPT '!H196</f>
        <v>0</v>
      </c>
      <c r="I166" s="20">
        <f>'Détails calculs 2020 WCPT '!I165</f>
        <v>0</v>
      </c>
      <c r="J166" s="20">
        <f t="shared" si="2"/>
        <v>0</v>
      </c>
    </row>
    <row r="167" spans="1:10" ht="15.75" hidden="1" customHeight="1" x14ac:dyDescent="0.25">
      <c r="A167" s="15"/>
      <c r="B167" s="15"/>
      <c r="C167" s="15"/>
      <c r="D167" s="15" t="s">
        <v>9</v>
      </c>
      <c r="E167" s="20">
        <f>'Détails calculs 2020 WCPT '!E197</f>
        <v>0</v>
      </c>
      <c r="F167" s="20">
        <f>'Détails calculs 2020 WCPT '!F197</f>
        <v>0</v>
      </c>
      <c r="G167" s="20">
        <f>'Détails calculs 2020 WCPT '!G197</f>
        <v>0</v>
      </c>
      <c r="H167" s="20">
        <f>'Détails calculs 2020 WCPT '!H197</f>
        <v>0</v>
      </c>
      <c r="I167" s="20">
        <f>'Détails calculs 2020 WCPT '!I166</f>
        <v>0</v>
      </c>
      <c r="J167" s="20">
        <f t="shared" si="2"/>
        <v>0</v>
      </c>
    </row>
    <row r="168" spans="1:10" ht="15.75" hidden="1" customHeight="1" x14ac:dyDescent="0.25">
      <c r="A168" s="15"/>
      <c r="B168" s="15"/>
      <c r="C168" s="15"/>
      <c r="D168" s="15" t="s">
        <v>10</v>
      </c>
      <c r="E168" s="20">
        <f>'Détails calculs 2020 WCPT '!E198</f>
        <v>0</v>
      </c>
      <c r="F168" s="20">
        <f>'Détails calculs 2020 WCPT '!F198</f>
        <v>0</v>
      </c>
      <c r="G168" s="20">
        <f>'Détails calculs 2020 WCPT '!G198</f>
        <v>0</v>
      </c>
      <c r="H168" s="20">
        <f>'Détails calculs 2020 WCPT '!H198</f>
        <v>0</v>
      </c>
      <c r="I168" s="20">
        <f>'Détails calculs 2020 WCPT '!I167</f>
        <v>0</v>
      </c>
      <c r="J168" s="20">
        <f t="shared" si="2"/>
        <v>0</v>
      </c>
    </row>
    <row r="169" spans="1:10" ht="15.75" hidden="1" customHeight="1" x14ac:dyDescent="0.25">
      <c r="A169" s="15"/>
      <c r="B169" s="15"/>
      <c r="C169" s="15"/>
      <c r="D169" s="15" t="s">
        <v>11</v>
      </c>
      <c r="E169" s="20">
        <f>'Détails calculs 2020 WCPT '!E199</f>
        <v>0</v>
      </c>
      <c r="F169" s="20">
        <f>'Détails calculs 2020 WCPT '!F199</f>
        <v>0</v>
      </c>
      <c r="G169" s="20">
        <f>'Détails calculs 2020 WCPT '!G199</f>
        <v>0</v>
      </c>
      <c r="H169" s="20">
        <f>'Détails calculs 2020 WCPT '!H199</f>
        <v>0</v>
      </c>
      <c r="I169" s="20">
        <f>'Détails calculs 2020 WCPT '!I168</f>
        <v>0</v>
      </c>
      <c r="J169" s="20">
        <f t="shared" si="2"/>
        <v>0</v>
      </c>
    </row>
    <row r="170" spans="1:10" ht="15.75" hidden="1" customHeight="1" x14ac:dyDescent="0.25">
      <c r="A170" s="15"/>
      <c r="B170" s="15"/>
      <c r="C170" s="15"/>
      <c r="D170" s="15" t="s">
        <v>12</v>
      </c>
      <c r="E170" s="20">
        <f>'Détails calculs 2020 WCPT '!E200</f>
        <v>0</v>
      </c>
      <c r="F170" s="20">
        <f>'Détails calculs 2020 WCPT '!F200</f>
        <v>0</v>
      </c>
      <c r="G170" s="20">
        <f>'Détails calculs 2020 WCPT '!G200</f>
        <v>0</v>
      </c>
      <c r="H170" s="20">
        <f>'Détails calculs 2020 WCPT '!H200</f>
        <v>0</v>
      </c>
      <c r="I170" s="20">
        <f>'Détails calculs 2020 WCPT '!I169</f>
        <v>0</v>
      </c>
      <c r="J170" s="20">
        <f t="shared" si="2"/>
        <v>0</v>
      </c>
    </row>
    <row r="171" spans="1:10" ht="15.75" customHeight="1" thickBot="1" x14ac:dyDescent="0.3">
      <c r="A171" s="21" t="s">
        <v>96</v>
      </c>
      <c r="B171" s="21" t="s">
        <v>97</v>
      </c>
      <c r="C171" s="21" t="s">
        <v>36</v>
      </c>
      <c r="D171" s="22" t="s">
        <v>13</v>
      </c>
      <c r="E171" s="41">
        <f>'Détails calculs 2020 WCPT '!E195</f>
        <v>0</v>
      </c>
      <c r="F171" s="41">
        <f>'Détails calculs 2020 WCPT '!F195</f>
        <v>0</v>
      </c>
      <c r="G171" s="41">
        <f>'Détails calculs 2020 WCPT '!G195</f>
        <v>0</v>
      </c>
      <c r="H171" s="41">
        <f>'Détails calculs 2020 WCPT '!H195</f>
        <v>1061.1126490066226</v>
      </c>
      <c r="I171" s="41">
        <f>'Détails calculs 2020 WCPT '!I170</f>
        <v>0</v>
      </c>
      <c r="J171" s="41">
        <f t="shared" si="2"/>
        <v>1061.1126490066226</v>
      </c>
    </row>
    <row r="172" spans="1:10" ht="15.75" hidden="1" customHeight="1" x14ac:dyDescent="0.25">
      <c r="A172" s="21"/>
      <c r="B172" s="21"/>
      <c r="C172" s="21"/>
      <c r="D172" s="21" t="s">
        <v>7</v>
      </c>
      <c r="E172" s="41">
        <f>'Détails calculs 2020 WCPT '!E196</f>
        <v>0</v>
      </c>
      <c r="F172" s="41">
        <f>'Détails calculs 2020 WCPT '!F208</f>
        <v>0</v>
      </c>
      <c r="G172" s="41">
        <f>'Détails calculs 2020 WCPT '!G208</f>
        <v>0</v>
      </c>
      <c r="H172" s="41">
        <f>'Détails calculs 2020 WCPT '!H208</f>
        <v>0</v>
      </c>
      <c r="I172" s="41">
        <f>'Détails calculs 2020 WCPT '!I171</f>
        <v>0</v>
      </c>
      <c r="J172" s="41">
        <f t="shared" si="2"/>
        <v>0</v>
      </c>
    </row>
    <row r="173" spans="1:10" ht="15.75" hidden="1" customHeight="1" x14ac:dyDescent="0.25">
      <c r="A173" s="21"/>
      <c r="B173" s="21"/>
      <c r="C173" s="21"/>
      <c r="D173" s="21" t="s">
        <v>9</v>
      </c>
      <c r="E173" s="41">
        <f>'Détails calculs 2020 WCPT '!E197</f>
        <v>0</v>
      </c>
      <c r="F173" s="41">
        <f>'Détails calculs 2020 WCPT '!F209</f>
        <v>0</v>
      </c>
      <c r="G173" s="41">
        <f>'Détails calculs 2020 WCPT '!G209</f>
        <v>0</v>
      </c>
      <c r="H173" s="41">
        <f>'Détails calculs 2020 WCPT '!H209</f>
        <v>0</v>
      </c>
      <c r="I173" s="41">
        <f>'Détails calculs 2020 WCPT '!I178</f>
        <v>0</v>
      </c>
      <c r="J173" s="41">
        <f t="shared" si="2"/>
        <v>0</v>
      </c>
    </row>
    <row r="174" spans="1:10" ht="15.75" hidden="1" customHeight="1" x14ac:dyDescent="0.25">
      <c r="A174" s="21"/>
      <c r="B174" s="21"/>
      <c r="C174" s="21"/>
      <c r="D174" s="21" t="s">
        <v>10</v>
      </c>
      <c r="E174" s="41">
        <f>'Détails calculs 2020 WCPT '!E198</f>
        <v>0</v>
      </c>
      <c r="F174" s="41">
        <f>'Détails calculs 2020 WCPT '!F210</f>
        <v>0</v>
      </c>
      <c r="G174" s="41">
        <f>'Détails calculs 2020 WCPT '!G210</f>
        <v>0</v>
      </c>
      <c r="H174" s="41">
        <f>'Détails calculs 2020 WCPT '!H210</f>
        <v>0</v>
      </c>
      <c r="I174" s="41">
        <f>'Détails calculs 2020 WCPT '!I179</f>
        <v>0</v>
      </c>
      <c r="J174" s="41">
        <f t="shared" si="2"/>
        <v>0</v>
      </c>
    </row>
    <row r="175" spans="1:10" ht="15.75" hidden="1" customHeight="1" x14ac:dyDescent="0.25">
      <c r="A175" s="21"/>
      <c r="B175" s="21"/>
      <c r="C175" s="21"/>
      <c r="D175" s="21" t="s">
        <v>11</v>
      </c>
      <c r="E175" s="41">
        <f>'Détails calculs 2020 WCPT '!E199</f>
        <v>0</v>
      </c>
      <c r="F175" s="41">
        <f>'Détails calculs 2020 WCPT '!F211</f>
        <v>0</v>
      </c>
      <c r="G175" s="41">
        <f>'Détails calculs 2020 WCPT '!G211</f>
        <v>0</v>
      </c>
      <c r="H175" s="41">
        <f>'Détails calculs 2020 WCPT '!H211</f>
        <v>0</v>
      </c>
      <c r="I175" s="41">
        <f>'Détails calculs 2020 WCPT '!I180</f>
        <v>0</v>
      </c>
      <c r="J175" s="41">
        <f t="shared" si="2"/>
        <v>0</v>
      </c>
    </row>
    <row r="176" spans="1:10" ht="15.75" hidden="1" customHeight="1" x14ac:dyDescent="0.25">
      <c r="A176" s="21"/>
      <c r="B176" s="21"/>
      <c r="C176" s="21"/>
      <c r="D176" s="21" t="s">
        <v>12</v>
      </c>
      <c r="E176" s="41">
        <f>'Détails calculs 2020 WCPT '!E200</f>
        <v>0</v>
      </c>
      <c r="F176" s="41">
        <f>'Détails calculs 2020 WCPT '!F212</f>
        <v>0</v>
      </c>
      <c r="G176" s="41">
        <f>'Détails calculs 2020 WCPT '!G212</f>
        <v>0</v>
      </c>
      <c r="H176" s="41">
        <f>'Détails calculs 2020 WCPT '!H212</f>
        <v>0</v>
      </c>
      <c r="I176" s="41">
        <f>'Détails calculs 2020 WCPT '!I181</f>
        <v>0</v>
      </c>
      <c r="J176" s="41">
        <f t="shared" si="2"/>
        <v>0</v>
      </c>
    </row>
    <row r="177" spans="1:10" ht="15.75" customHeight="1" thickBot="1" x14ac:dyDescent="0.3">
      <c r="A177" s="15" t="s">
        <v>115</v>
      </c>
      <c r="B177" s="15" t="s">
        <v>116</v>
      </c>
      <c r="C177" s="15" t="s">
        <v>22</v>
      </c>
      <c r="D177" s="16" t="s">
        <v>13</v>
      </c>
      <c r="E177" s="20">
        <f>'Détails calculs 2020 WCPT '!E201</f>
        <v>0</v>
      </c>
      <c r="F177" s="20">
        <f>'Détails calculs 2020 WCPT '!F201</f>
        <v>0</v>
      </c>
      <c r="G177" s="20">
        <f>'Détails calculs 2020 WCPT '!G201</f>
        <v>0</v>
      </c>
      <c r="H177" s="20">
        <f>'Détails calculs 2020 WCPT '!H201</f>
        <v>0</v>
      </c>
      <c r="I177" s="20">
        <f>'Détails calculs 2020 WCPT '!I182</f>
        <v>0</v>
      </c>
      <c r="J177" s="20">
        <f t="shared" si="2"/>
        <v>0</v>
      </c>
    </row>
    <row r="178" spans="1:10" ht="15.75" hidden="1" customHeight="1" x14ac:dyDescent="0.25">
      <c r="A178" s="5"/>
      <c r="B178" s="5"/>
      <c r="C178" s="5"/>
      <c r="D178" s="5" t="s">
        <v>7</v>
      </c>
      <c r="E178" s="20">
        <f>'Détails calculs 2020 WCPT '!E202</f>
        <v>0</v>
      </c>
      <c r="F178" s="19">
        <f>'Détails calculs 2020 WCPT '!F214</f>
        <v>0</v>
      </c>
      <c r="G178" s="19">
        <f>'Détails calculs 2020 WCPT '!G214</f>
        <v>0</v>
      </c>
      <c r="H178" s="19" t="str">
        <f>'Détails calculs 2020 WCPT '!H214</f>
        <v>R&amp;B Palaiseau</v>
      </c>
      <c r="I178" s="19">
        <f>'Détails calculs 2020 WCPT '!I183</f>
        <v>0</v>
      </c>
      <c r="J178" s="19">
        <f t="shared" si="2"/>
        <v>0</v>
      </c>
    </row>
    <row r="179" spans="1:10" ht="15.75" hidden="1" customHeight="1" x14ac:dyDescent="0.25">
      <c r="A179" s="5"/>
      <c r="B179" s="5"/>
      <c r="C179" s="5"/>
      <c r="D179" s="5" t="s">
        <v>9</v>
      </c>
      <c r="E179" s="20">
        <f>'Détails calculs 2020 WCPT '!E203</f>
        <v>0</v>
      </c>
      <c r="F179" s="19">
        <f>'Détails calculs 2020 WCPT '!F215</f>
        <v>0</v>
      </c>
      <c r="G179" s="19">
        <f>'Détails calculs 2020 WCPT '!G215</f>
        <v>0</v>
      </c>
      <c r="H179" s="19">
        <f>'Détails calculs 2020 WCPT '!H215</f>
        <v>151</v>
      </c>
      <c r="I179" s="19">
        <f>'Détails calculs 2020 WCPT '!I184</f>
        <v>0</v>
      </c>
      <c r="J179" s="19">
        <f t="shared" si="2"/>
        <v>151</v>
      </c>
    </row>
    <row r="180" spans="1:10" ht="15.75" hidden="1" customHeight="1" x14ac:dyDescent="0.25">
      <c r="A180" s="5"/>
      <c r="B180" s="5"/>
      <c r="C180" s="5"/>
      <c r="D180" s="5" t="s">
        <v>10</v>
      </c>
      <c r="E180" s="20">
        <f>'Détails calculs 2020 WCPT '!E204</f>
        <v>0</v>
      </c>
      <c r="F180" s="19">
        <f>'Détails calculs 2020 WCPT '!F216</f>
        <v>0</v>
      </c>
      <c r="G180" s="19">
        <f>'Détails calculs 2020 WCPT '!G216</f>
        <v>0</v>
      </c>
      <c r="H180" s="19">
        <f>'Détails calculs 2020 WCPT '!H216</f>
        <v>133</v>
      </c>
      <c r="I180" s="19">
        <f>'Détails calculs 2020 WCPT '!I185</f>
        <v>0</v>
      </c>
      <c r="J180" s="19">
        <f t="shared" si="2"/>
        <v>133</v>
      </c>
    </row>
    <row r="181" spans="1:10" ht="15.75" hidden="1" customHeight="1" x14ac:dyDescent="0.25">
      <c r="A181" s="5"/>
      <c r="B181" s="5"/>
      <c r="C181" s="5"/>
      <c r="D181" s="5" t="s">
        <v>11</v>
      </c>
      <c r="E181" s="20">
        <f>'Détails calculs 2020 WCPT '!E205</f>
        <v>0</v>
      </c>
      <c r="F181" s="19">
        <f>'Détails calculs 2020 WCPT '!F217</f>
        <v>0</v>
      </c>
      <c r="G181" s="19">
        <f>'Détails calculs 2020 WCPT '!G217</f>
        <v>0</v>
      </c>
      <c r="H181" s="19">
        <f>'Détails calculs 2020 WCPT '!H217</f>
        <v>1</v>
      </c>
      <c r="I181" s="19">
        <f>'Détails calculs 2020 WCPT '!I186</f>
        <v>0</v>
      </c>
      <c r="J181" s="19">
        <f t="shared" si="2"/>
        <v>1</v>
      </c>
    </row>
    <row r="182" spans="1:10" ht="15.75" hidden="1" customHeight="1" x14ac:dyDescent="0.25">
      <c r="A182" s="5"/>
      <c r="B182" s="5"/>
      <c r="C182" s="5"/>
      <c r="D182" s="5" t="s">
        <v>12</v>
      </c>
      <c r="E182" s="20">
        <f>'Détails calculs 2020 WCPT '!E206</f>
        <v>0</v>
      </c>
      <c r="F182" s="19">
        <f>'Détails calculs 2020 WCPT '!F218</f>
        <v>0</v>
      </c>
      <c r="G182" s="19">
        <f>'Détails calculs 2020 WCPT '!G218</f>
        <v>0</v>
      </c>
      <c r="H182" s="19">
        <f>'Détails calculs 2020 WCPT '!H218</f>
        <v>0</v>
      </c>
      <c r="I182" s="19">
        <f>'Détails calculs 2020 WCPT '!I187</f>
        <v>0</v>
      </c>
      <c r="J182" s="19">
        <f t="shared" si="2"/>
        <v>0</v>
      </c>
    </row>
    <row r="183" spans="1:10" s="129" customFormat="1" ht="15.75" customHeight="1" x14ac:dyDescent="0.25">
      <c r="A183" s="128" t="s">
        <v>325</v>
      </c>
      <c r="B183" s="128" t="s">
        <v>326</v>
      </c>
      <c r="C183" s="128" t="s">
        <v>22</v>
      </c>
      <c r="D183" s="157" t="s">
        <v>13</v>
      </c>
      <c r="E183" s="104">
        <f>'Détails calculs 2020 WCPT '!E207</f>
        <v>0</v>
      </c>
      <c r="F183" s="104">
        <f>'Détails calculs 2020 WCPT '!F207</f>
        <v>0</v>
      </c>
      <c r="G183" s="104">
        <f>'Détails calculs 2020 WCPT '!G207</f>
        <v>0</v>
      </c>
      <c r="H183" s="104">
        <f>'Détails calculs 2020 WCPT '!H207</f>
        <v>0</v>
      </c>
      <c r="I183" s="104">
        <f>'Détails calculs 2020 WCPT '!I188</f>
        <v>0</v>
      </c>
      <c r="J183" s="104">
        <f t="shared" si="2"/>
        <v>0</v>
      </c>
    </row>
    <row r="184" spans="1:10" ht="15.75" customHeight="1" thickBot="1" x14ac:dyDescent="0.3">
      <c r="A184" s="21" t="s">
        <v>117</v>
      </c>
      <c r="B184" s="21" t="s">
        <v>118</v>
      </c>
      <c r="C184" s="21" t="s">
        <v>36</v>
      </c>
      <c r="D184" s="22" t="s">
        <v>13</v>
      </c>
      <c r="E184" s="41">
        <f>'Détails calculs 2020 WCPT '!E213</f>
        <v>0</v>
      </c>
      <c r="F184" s="41">
        <f>'Détails calculs 2020 WCPT '!F213</f>
        <v>0</v>
      </c>
      <c r="G184" s="41">
        <f>'Détails calculs 2020 WCPT '!G213</f>
        <v>0</v>
      </c>
      <c r="H184" s="41">
        <f>'Détails calculs 2020 WCPT '!H213</f>
        <v>0</v>
      </c>
      <c r="I184" s="41">
        <f>'Détails calculs 2020 WCPT '!I189</f>
        <v>0</v>
      </c>
      <c r="J184" s="41">
        <f t="shared" si="2"/>
        <v>0</v>
      </c>
    </row>
    <row r="185" spans="1:10" ht="15.75" hidden="1" customHeight="1" x14ac:dyDescent="0.25">
      <c r="A185" s="15"/>
      <c r="B185" s="15"/>
      <c r="C185" s="15"/>
      <c r="D185" s="15" t="s">
        <v>7</v>
      </c>
      <c r="E185" s="20">
        <f>'Détails calculs 2020 WCPT '!E220</f>
        <v>0</v>
      </c>
      <c r="F185" s="20">
        <f>'Détails calculs 2020 WCPT '!F220</f>
        <v>0</v>
      </c>
      <c r="G185" s="20">
        <f>'Détails calculs 2020 WCPT '!G220</f>
        <v>0</v>
      </c>
      <c r="H185" s="20">
        <f>'Détails calculs 2020 WCPT '!H220</f>
        <v>0</v>
      </c>
      <c r="I185" s="20">
        <f>'Détails calculs 2020 WCPT '!I190</f>
        <v>0</v>
      </c>
      <c r="J185" s="20">
        <f t="shared" si="2"/>
        <v>0</v>
      </c>
    </row>
    <row r="186" spans="1:10" ht="15.75" hidden="1" customHeight="1" x14ac:dyDescent="0.25">
      <c r="A186" s="15"/>
      <c r="B186" s="15"/>
      <c r="C186" s="15"/>
      <c r="D186" s="15" t="s">
        <v>9</v>
      </c>
      <c r="E186" s="20">
        <f>'Détails calculs 2020 WCPT '!E221</f>
        <v>0</v>
      </c>
      <c r="F186" s="20">
        <f>'Détails calculs 2020 WCPT '!F221</f>
        <v>0</v>
      </c>
      <c r="G186" s="20">
        <f>'Détails calculs 2020 WCPT '!G221</f>
        <v>0</v>
      </c>
      <c r="H186" s="20">
        <f>'Détails calculs 2020 WCPT '!H221</f>
        <v>0</v>
      </c>
      <c r="I186" s="20">
        <f>'Détails calculs 2020 WCPT '!I191</f>
        <v>0</v>
      </c>
      <c r="J186" s="20">
        <f t="shared" si="2"/>
        <v>0</v>
      </c>
    </row>
    <row r="187" spans="1:10" ht="15.75" hidden="1" customHeight="1" x14ac:dyDescent="0.25">
      <c r="A187" s="15"/>
      <c r="B187" s="15"/>
      <c r="C187" s="15"/>
      <c r="D187" s="15" t="s">
        <v>10</v>
      </c>
      <c r="E187" s="20">
        <f>'Détails calculs 2020 WCPT '!E222</f>
        <v>0</v>
      </c>
      <c r="F187" s="20">
        <f>'Détails calculs 2020 WCPT '!F222</f>
        <v>0</v>
      </c>
      <c r="G187" s="20">
        <f>'Détails calculs 2020 WCPT '!G222</f>
        <v>0</v>
      </c>
      <c r="H187" s="20">
        <f>'Détails calculs 2020 WCPT '!H222</f>
        <v>0</v>
      </c>
      <c r="I187" s="20">
        <f>'Détails calculs 2020 WCPT '!I192</f>
        <v>0</v>
      </c>
      <c r="J187" s="20">
        <f t="shared" si="2"/>
        <v>0</v>
      </c>
    </row>
    <row r="188" spans="1:10" ht="15.75" hidden="1" customHeight="1" x14ac:dyDescent="0.25">
      <c r="A188" s="15"/>
      <c r="B188" s="15"/>
      <c r="C188" s="15"/>
      <c r="D188" s="15" t="s">
        <v>11</v>
      </c>
      <c r="E188" s="20">
        <f>'Détails calculs 2020 WCPT '!E223</f>
        <v>0</v>
      </c>
      <c r="F188" s="20">
        <f>'Détails calculs 2020 WCPT '!F223</f>
        <v>0</v>
      </c>
      <c r="G188" s="20">
        <f>'Détails calculs 2020 WCPT '!G223</f>
        <v>0</v>
      </c>
      <c r="H188" s="20">
        <f>'Détails calculs 2020 WCPT '!H223</f>
        <v>0</v>
      </c>
      <c r="I188" s="20">
        <f>'Détails calculs 2020 WCPT '!I193</f>
        <v>0</v>
      </c>
      <c r="J188" s="20">
        <f t="shared" si="2"/>
        <v>0</v>
      </c>
    </row>
    <row r="189" spans="1:10" ht="15.75" hidden="1" customHeight="1" x14ac:dyDescent="0.25">
      <c r="A189" s="15"/>
      <c r="B189" s="15"/>
      <c r="C189" s="15"/>
      <c r="D189" s="15" t="s">
        <v>12</v>
      </c>
      <c r="E189" s="20">
        <f>'Détails calculs 2020 WCPT '!E224</f>
        <v>0</v>
      </c>
      <c r="F189" s="20">
        <f>'Détails calculs 2020 WCPT '!F224</f>
        <v>0</v>
      </c>
      <c r="G189" s="20">
        <f>'Détails calculs 2020 WCPT '!G224</f>
        <v>0</v>
      </c>
      <c r="H189" s="20">
        <f>'Détails calculs 2020 WCPT '!H224</f>
        <v>0</v>
      </c>
      <c r="I189" s="20">
        <f>'Détails calculs 2020 WCPT '!I194</f>
        <v>0</v>
      </c>
      <c r="J189" s="20">
        <f t="shared" si="2"/>
        <v>0</v>
      </c>
    </row>
    <row r="190" spans="1:10" ht="15.75" customHeight="1" thickBot="1" x14ac:dyDescent="0.3">
      <c r="A190" s="5" t="s">
        <v>120</v>
      </c>
      <c r="B190" s="5" t="s">
        <v>121</v>
      </c>
      <c r="C190" s="5" t="s">
        <v>22</v>
      </c>
      <c r="D190" s="7" t="s">
        <v>13</v>
      </c>
      <c r="E190" s="19">
        <f>'Détails calculs 2020 WCPT '!E219</f>
        <v>0</v>
      </c>
      <c r="F190" s="19">
        <f>'Détails calculs 2020 WCPT '!F219</f>
        <v>0</v>
      </c>
      <c r="G190" s="19">
        <f>'Détails calculs 2020 WCPT '!G219</f>
        <v>0</v>
      </c>
      <c r="H190" s="19">
        <f>'Détails calculs 2020 WCPT '!H219</f>
        <v>239.92059602649016</v>
      </c>
      <c r="I190" s="19">
        <f>'Détails calculs 2020 WCPT '!I195</f>
        <v>0</v>
      </c>
      <c r="J190" s="19">
        <f t="shared" si="2"/>
        <v>239.92059602649016</v>
      </c>
    </row>
    <row r="191" spans="1:10" ht="15.75" hidden="1" customHeight="1" x14ac:dyDescent="0.25">
      <c r="A191" s="5"/>
      <c r="B191" s="5"/>
      <c r="C191" s="5"/>
      <c r="D191" s="5" t="s">
        <v>7</v>
      </c>
      <c r="E191" s="19">
        <f>'Détails calculs 2020 WCPT '!E226</f>
        <v>0</v>
      </c>
      <c r="F191" s="19">
        <f>'Détails calculs 2020 WCPT '!F226</f>
        <v>0</v>
      </c>
      <c r="G191" s="19">
        <f>'Détails calculs 2020 WCPT '!G226</f>
        <v>0</v>
      </c>
      <c r="H191" s="19">
        <f>'Détails calculs 2020 WCPT '!H226</f>
        <v>0</v>
      </c>
      <c r="I191" s="19">
        <f>'Détails calculs 2020 WCPT '!I196</f>
        <v>0</v>
      </c>
      <c r="J191" s="19">
        <f t="shared" si="2"/>
        <v>0</v>
      </c>
    </row>
    <row r="192" spans="1:10" ht="15.75" hidden="1" customHeight="1" x14ac:dyDescent="0.25">
      <c r="A192" s="5"/>
      <c r="B192" s="5"/>
      <c r="C192" s="5"/>
      <c r="D192" s="5" t="s">
        <v>9</v>
      </c>
      <c r="E192" s="19">
        <f>'Détails calculs 2020 WCPT '!E227</f>
        <v>0</v>
      </c>
      <c r="F192" s="19">
        <f>'Détails calculs 2020 WCPT '!F227</f>
        <v>0</v>
      </c>
      <c r="G192" s="19">
        <f>'Détails calculs 2020 WCPT '!G227</f>
        <v>0</v>
      </c>
      <c r="H192" s="19">
        <f>'Détails calculs 2020 WCPT '!H227</f>
        <v>0</v>
      </c>
      <c r="I192" s="19">
        <f>'Détails calculs 2020 WCPT '!I197</f>
        <v>0</v>
      </c>
      <c r="J192" s="19">
        <f t="shared" si="2"/>
        <v>0</v>
      </c>
    </row>
    <row r="193" spans="1:10" ht="15.75" hidden="1" customHeight="1" x14ac:dyDescent="0.25">
      <c r="A193" s="5"/>
      <c r="B193" s="5"/>
      <c r="C193" s="5"/>
      <c r="D193" s="5" t="s">
        <v>10</v>
      </c>
      <c r="E193" s="19">
        <f>'Détails calculs 2020 WCPT '!E228</f>
        <v>0</v>
      </c>
      <c r="F193" s="19">
        <f>'Détails calculs 2020 WCPT '!F228</f>
        <v>0</v>
      </c>
      <c r="G193" s="19">
        <f>'Détails calculs 2020 WCPT '!G228</f>
        <v>0</v>
      </c>
      <c r="H193" s="19">
        <f>'Détails calculs 2020 WCPT '!H228</f>
        <v>0</v>
      </c>
      <c r="I193" s="19">
        <f>'Détails calculs 2020 WCPT '!I198</f>
        <v>0</v>
      </c>
      <c r="J193" s="19">
        <f t="shared" si="2"/>
        <v>0</v>
      </c>
    </row>
    <row r="194" spans="1:10" ht="15.75" hidden="1" customHeight="1" x14ac:dyDescent="0.25">
      <c r="A194" s="5"/>
      <c r="B194" s="5"/>
      <c r="C194" s="5"/>
      <c r="D194" s="5" t="s">
        <v>11</v>
      </c>
      <c r="E194" s="19">
        <f>'Détails calculs 2020 WCPT '!E229</f>
        <v>0</v>
      </c>
      <c r="F194" s="19">
        <f>'Détails calculs 2020 WCPT '!F229</f>
        <v>0</v>
      </c>
      <c r="G194" s="19">
        <f>'Détails calculs 2020 WCPT '!G229</f>
        <v>0</v>
      </c>
      <c r="H194" s="19">
        <f>'Détails calculs 2020 WCPT '!H229</f>
        <v>0</v>
      </c>
      <c r="I194" s="19">
        <f>'Détails calculs 2020 WCPT '!I199</f>
        <v>0</v>
      </c>
      <c r="J194" s="19">
        <f t="shared" si="2"/>
        <v>0</v>
      </c>
    </row>
    <row r="195" spans="1:10" ht="15.75" hidden="1" customHeight="1" x14ac:dyDescent="0.25">
      <c r="A195" s="5"/>
      <c r="B195" s="5"/>
      <c r="C195" s="5"/>
      <c r="D195" s="5" t="s">
        <v>12</v>
      </c>
      <c r="E195" s="19">
        <f>'Détails calculs 2020 WCPT '!E230</f>
        <v>0</v>
      </c>
      <c r="F195" s="19">
        <f>'Détails calculs 2020 WCPT '!F230</f>
        <v>0</v>
      </c>
      <c r="G195" s="19">
        <f>'Détails calculs 2020 WCPT '!G230</f>
        <v>0</v>
      </c>
      <c r="H195" s="19">
        <f>'Détails calculs 2020 WCPT '!H230</f>
        <v>0</v>
      </c>
      <c r="I195" s="19">
        <f>'Détails calculs 2020 WCPT '!I200</f>
        <v>0</v>
      </c>
      <c r="J195" s="19">
        <f t="shared" si="2"/>
        <v>0</v>
      </c>
    </row>
    <row r="196" spans="1:10" ht="15.75" customHeight="1" thickBot="1" x14ac:dyDescent="0.3">
      <c r="A196" s="15" t="s">
        <v>129</v>
      </c>
      <c r="B196" s="15" t="s">
        <v>130</v>
      </c>
      <c r="C196" s="15" t="s">
        <v>22</v>
      </c>
      <c r="D196" s="16" t="s">
        <v>13</v>
      </c>
      <c r="E196" s="20">
        <f>'Détails calculs 2020 WCPT '!E225</f>
        <v>0</v>
      </c>
      <c r="F196" s="20">
        <f>'Détails calculs 2020 WCPT '!F225</f>
        <v>0</v>
      </c>
      <c r="G196" s="20">
        <f>'Détails calculs 2020 WCPT '!G225</f>
        <v>0</v>
      </c>
      <c r="H196" s="20">
        <f>'Détails calculs 2020 WCPT '!H225</f>
        <v>0</v>
      </c>
      <c r="I196" s="20">
        <f>'Détails calculs 2020 WCPT '!I201</f>
        <v>0</v>
      </c>
      <c r="J196" s="20">
        <f t="shared" si="2"/>
        <v>0</v>
      </c>
    </row>
    <row r="197" spans="1:10" ht="15.75" hidden="1" customHeight="1" x14ac:dyDescent="0.25">
      <c r="A197" s="15"/>
      <c r="B197" s="15"/>
      <c r="C197" s="15"/>
      <c r="D197" s="15" t="s">
        <v>7</v>
      </c>
      <c r="E197" s="20">
        <f>'Détails calculs 2020 WCPT '!E232</f>
        <v>0</v>
      </c>
      <c r="F197" s="20">
        <f>'Détails calculs 2020 WCPT '!F232</f>
        <v>0</v>
      </c>
      <c r="G197" s="20">
        <f>'Détails calculs 2020 WCPT '!G232</f>
        <v>0</v>
      </c>
      <c r="H197" s="20">
        <f>'Détails calculs 2020 WCPT '!H232</f>
        <v>0</v>
      </c>
      <c r="I197" s="20">
        <f>'Détails calculs 2020 WCPT '!I202</f>
        <v>0</v>
      </c>
      <c r="J197" s="20">
        <f t="shared" si="2"/>
        <v>0</v>
      </c>
    </row>
    <row r="198" spans="1:10" ht="15.75" hidden="1" customHeight="1" x14ac:dyDescent="0.25">
      <c r="A198" s="15"/>
      <c r="B198" s="15"/>
      <c r="C198" s="15"/>
      <c r="D198" s="15" t="s">
        <v>9</v>
      </c>
      <c r="E198" s="20">
        <f>'Détails calculs 2020 WCPT '!E233</f>
        <v>0</v>
      </c>
      <c r="F198" s="20">
        <f>'Détails calculs 2020 WCPT '!F233</f>
        <v>0</v>
      </c>
      <c r="G198" s="20">
        <f>'Détails calculs 2020 WCPT '!G233</f>
        <v>0</v>
      </c>
      <c r="H198" s="20">
        <f>'Détails calculs 2020 WCPT '!H233</f>
        <v>0</v>
      </c>
      <c r="I198" s="20">
        <f>'Détails calculs 2020 WCPT '!I203</f>
        <v>0</v>
      </c>
      <c r="J198" s="20">
        <f t="shared" si="2"/>
        <v>0</v>
      </c>
    </row>
    <row r="199" spans="1:10" ht="15.75" hidden="1" customHeight="1" x14ac:dyDescent="0.25">
      <c r="A199" s="15"/>
      <c r="B199" s="15"/>
      <c r="C199" s="15"/>
      <c r="D199" s="15" t="s">
        <v>10</v>
      </c>
      <c r="E199" s="20">
        <f>'Détails calculs 2020 WCPT '!E234</f>
        <v>0</v>
      </c>
      <c r="F199" s="20">
        <f>'Détails calculs 2020 WCPT '!F234</f>
        <v>0</v>
      </c>
      <c r="G199" s="20">
        <f>'Détails calculs 2020 WCPT '!G234</f>
        <v>0</v>
      </c>
      <c r="H199" s="20">
        <f>'Détails calculs 2020 WCPT '!H234</f>
        <v>0</v>
      </c>
      <c r="I199" s="20">
        <f>'Détails calculs 2020 WCPT '!I204</f>
        <v>0</v>
      </c>
      <c r="J199" s="20">
        <f t="shared" si="2"/>
        <v>0</v>
      </c>
    </row>
    <row r="200" spans="1:10" ht="15.75" hidden="1" customHeight="1" x14ac:dyDescent="0.25">
      <c r="A200" s="15"/>
      <c r="B200" s="15"/>
      <c r="C200" s="15"/>
      <c r="D200" s="15" t="s">
        <v>11</v>
      </c>
      <c r="E200" s="20">
        <f>'Détails calculs 2020 WCPT '!E235</f>
        <v>0</v>
      </c>
      <c r="F200" s="20">
        <f>'Détails calculs 2020 WCPT '!F235</f>
        <v>0</v>
      </c>
      <c r="G200" s="20">
        <f>'Détails calculs 2020 WCPT '!G235</f>
        <v>0</v>
      </c>
      <c r="H200" s="20">
        <f>'Détails calculs 2020 WCPT '!H235</f>
        <v>0</v>
      </c>
      <c r="I200" s="20">
        <f>'Détails calculs 2020 WCPT '!I205</f>
        <v>0</v>
      </c>
      <c r="J200" s="20">
        <f t="shared" si="2"/>
        <v>0</v>
      </c>
    </row>
    <row r="201" spans="1:10" ht="15.75" hidden="1" customHeight="1" x14ac:dyDescent="0.25">
      <c r="A201" s="15"/>
      <c r="B201" s="15"/>
      <c r="C201" s="15"/>
      <c r="D201" s="15" t="s">
        <v>12</v>
      </c>
      <c r="E201" s="20">
        <f>'Détails calculs 2020 WCPT '!E236</f>
        <v>0</v>
      </c>
      <c r="F201" s="20">
        <f>'Détails calculs 2020 WCPT '!F236</f>
        <v>0</v>
      </c>
      <c r="G201" s="20">
        <f>'Détails calculs 2020 WCPT '!G236</f>
        <v>0</v>
      </c>
      <c r="H201" s="20">
        <f>'Détails calculs 2020 WCPT '!H236</f>
        <v>0</v>
      </c>
      <c r="I201" s="20">
        <f>'Détails calculs 2020 WCPT '!I206</f>
        <v>0</v>
      </c>
      <c r="J201" s="20">
        <f t="shared" si="2"/>
        <v>0</v>
      </c>
    </row>
    <row r="202" spans="1:10" ht="15.75" customHeight="1" thickBot="1" x14ac:dyDescent="0.3">
      <c r="A202" s="5" t="s">
        <v>137</v>
      </c>
      <c r="B202" s="5" t="s">
        <v>138</v>
      </c>
      <c r="C202" s="5" t="s">
        <v>22</v>
      </c>
      <c r="D202" s="7" t="s">
        <v>13</v>
      </c>
      <c r="E202" s="19">
        <f>'Détails calculs 2020 WCPT '!E231</f>
        <v>0</v>
      </c>
      <c r="F202" s="19">
        <f>'Détails calculs 2020 WCPT '!F231</f>
        <v>0</v>
      </c>
      <c r="G202" s="19">
        <f>'Détails calculs 2020 WCPT '!G231</f>
        <v>0</v>
      </c>
      <c r="H202" s="19">
        <f>'Détails calculs 2020 WCPT '!H231</f>
        <v>0</v>
      </c>
      <c r="I202" s="19">
        <f>'Détails calculs 2020 WCPT '!I207</f>
        <v>0</v>
      </c>
      <c r="J202" s="19">
        <f t="shared" si="2"/>
        <v>0</v>
      </c>
    </row>
    <row r="203" spans="1:10" ht="15.75" hidden="1" customHeight="1" x14ac:dyDescent="0.25">
      <c r="A203" s="5"/>
      <c r="B203" s="5"/>
      <c r="C203" s="5"/>
      <c r="D203" s="5" t="s">
        <v>7</v>
      </c>
      <c r="E203" s="19">
        <f>'Détails calculs 2020 WCPT '!E238</f>
        <v>0</v>
      </c>
      <c r="F203" s="19">
        <f>'Détails calculs 2020 WCPT '!F238</f>
        <v>0</v>
      </c>
      <c r="G203" s="19">
        <f>'Détails calculs 2020 WCPT '!G238</f>
        <v>0</v>
      </c>
      <c r="H203" s="19">
        <f>'Détails calculs 2020 WCPT '!H238</f>
        <v>0</v>
      </c>
      <c r="I203" s="19">
        <f>'Détails calculs 2020 WCPT '!I208</f>
        <v>0</v>
      </c>
      <c r="J203" s="19">
        <f t="shared" si="2"/>
        <v>0</v>
      </c>
    </row>
    <row r="204" spans="1:10" ht="15.75" hidden="1" customHeight="1" x14ac:dyDescent="0.25">
      <c r="A204" s="5"/>
      <c r="B204" s="5"/>
      <c r="C204" s="5"/>
      <c r="D204" s="5" t="s">
        <v>9</v>
      </c>
      <c r="E204" s="19">
        <f>'Détails calculs 2020 WCPT '!E239</f>
        <v>0</v>
      </c>
      <c r="F204" s="19">
        <f>'Détails calculs 2020 WCPT '!F239</f>
        <v>0</v>
      </c>
      <c r="G204" s="19">
        <f>'Détails calculs 2020 WCPT '!G239</f>
        <v>0</v>
      </c>
      <c r="H204" s="19">
        <f>'Détails calculs 2020 WCPT '!H239</f>
        <v>0</v>
      </c>
      <c r="I204" s="19">
        <f>'Détails calculs 2020 WCPT '!I209</f>
        <v>0</v>
      </c>
      <c r="J204" s="19">
        <f t="shared" si="2"/>
        <v>0</v>
      </c>
    </row>
    <row r="205" spans="1:10" ht="15.75" hidden="1" customHeight="1" x14ac:dyDescent="0.25">
      <c r="A205" s="5"/>
      <c r="B205" s="5"/>
      <c r="C205" s="5"/>
      <c r="D205" s="5" t="s">
        <v>10</v>
      </c>
      <c r="E205" s="19">
        <f>'Détails calculs 2020 WCPT '!E240</f>
        <v>0</v>
      </c>
      <c r="F205" s="19">
        <f>'Détails calculs 2020 WCPT '!F240</f>
        <v>0</v>
      </c>
      <c r="G205" s="19">
        <f>'Détails calculs 2020 WCPT '!G240</f>
        <v>0</v>
      </c>
      <c r="H205" s="19">
        <f>'Détails calculs 2020 WCPT '!H240</f>
        <v>0</v>
      </c>
      <c r="I205" s="19">
        <f>'Détails calculs 2020 WCPT '!I210</f>
        <v>0</v>
      </c>
      <c r="J205" s="19">
        <f t="shared" si="2"/>
        <v>0</v>
      </c>
    </row>
    <row r="206" spans="1:10" ht="15.75" hidden="1" customHeight="1" x14ac:dyDescent="0.25">
      <c r="A206" s="5"/>
      <c r="B206" s="5"/>
      <c r="C206" s="5"/>
      <c r="D206" s="5" t="s">
        <v>11</v>
      </c>
      <c r="E206" s="19">
        <f>'Détails calculs 2020 WCPT '!E241</f>
        <v>0</v>
      </c>
      <c r="F206" s="19">
        <f>'Détails calculs 2020 WCPT '!F241</f>
        <v>0</v>
      </c>
      <c r="G206" s="19">
        <f>'Détails calculs 2020 WCPT '!G241</f>
        <v>0</v>
      </c>
      <c r="H206" s="19">
        <f>'Détails calculs 2020 WCPT '!H241</f>
        <v>0</v>
      </c>
      <c r="I206" s="19">
        <f>'Détails calculs 2020 WCPT '!I211</f>
        <v>0</v>
      </c>
      <c r="J206" s="19">
        <f t="shared" si="2"/>
        <v>0</v>
      </c>
    </row>
    <row r="207" spans="1:10" ht="15.75" hidden="1" customHeight="1" x14ac:dyDescent="0.25">
      <c r="A207" s="5"/>
      <c r="B207" s="5"/>
      <c r="C207" s="5"/>
      <c r="D207" s="5" t="s">
        <v>12</v>
      </c>
      <c r="E207" s="19">
        <f>'Détails calculs 2020 WCPT '!E242</f>
        <v>0</v>
      </c>
      <c r="F207" s="19">
        <f>'Détails calculs 2020 WCPT '!F242</f>
        <v>0</v>
      </c>
      <c r="G207" s="19">
        <f>'Détails calculs 2020 WCPT '!G242</f>
        <v>0</v>
      </c>
      <c r="H207" s="19">
        <f>'Détails calculs 2020 WCPT '!H242</f>
        <v>0</v>
      </c>
      <c r="I207" s="19">
        <f>'Détails calculs 2020 WCPT '!I212</f>
        <v>0</v>
      </c>
      <c r="J207" s="19">
        <f t="shared" si="2"/>
        <v>0</v>
      </c>
    </row>
    <row r="208" spans="1:10" ht="15.75" customHeight="1" thickBot="1" x14ac:dyDescent="0.3">
      <c r="A208" s="15" t="s">
        <v>150</v>
      </c>
      <c r="B208" s="15" t="s">
        <v>151</v>
      </c>
      <c r="C208" s="15" t="s">
        <v>22</v>
      </c>
      <c r="D208" s="16" t="s">
        <v>13</v>
      </c>
      <c r="E208" s="20">
        <f>'Détails calculs 2020 WCPT '!E237</f>
        <v>0</v>
      </c>
      <c r="F208" s="20">
        <f>'Détails calculs 2020 WCPT '!F237</f>
        <v>0</v>
      </c>
      <c r="G208" s="20">
        <f>'Détails calculs 2020 WCPT '!G237</f>
        <v>0</v>
      </c>
      <c r="H208" s="20">
        <f>'Détails calculs 2020 WCPT '!H237</f>
        <v>0</v>
      </c>
      <c r="I208" s="20">
        <f>'Détails calculs 2020 WCPT '!I213</f>
        <v>0</v>
      </c>
      <c r="J208" s="20">
        <f t="shared" si="2"/>
        <v>0</v>
      </c>
    </row>
    <row r="209" spans="1:10" ht="15.75" hidden="1" customHeight="1" x14ac:dyDescent="0.25">
      <c r="A209" s="15"/>
      <c r="B209" s="15"/>
      <c r="C209" s="15"/>
      <c r="D209" s="15" t="s">
        <v>7</v>
      </c>
      <c r="E209" s="20">
        <f>'Détails calculs 2020 WCPT '!E244</f>
        <v>0</v>
      </c>
      <c r="F209" s="20">
        <f>'Détails calculs 2020 WCPT '!F244</f>
        <v>0</v>
      </c>
      <c r="G209" s="20">
        <f>'Détails calculs 2020 WCPT '!G244</f>
        <v>0</v>
      </c>
      <c r="H209" s="20">
        <f>'Détails calculs 2020 WCPT '!H244</f>
        <v>0</v>
      </c>
      <c r="I209" s="20">
        <f>'Détails calculs 2020 WCPT '!I214</f>
        <v>0</v>
      </c>
      <c r="J209" s="20">
        <f t="shared" ref="J209:J272" si="3">IFERROR(E209+F209+G209+H209+I209,0)</f>
        <v>0</v>
      </c>
    </row>
    <row r="210" spans="1:10" ht="15.75" hidden="1" customHeight="1" x14ac:dyDescent="0.25">
      <c r="A210" s="15"/>
      <c r="B210" s="15"/>
      <c r="C210" s="15"/>
      <c r="D210" s="15" t="s">
        <v>9</v>
      </c>
      <c r="E210" s="20">
        <f>'Détails calculs 2020 WCPT '!E245</f>
        <v>0</v>
      </c>
      <c r="F210" s="20">
        <f>'Détails calculs 2020 WCPT '!F245</f>
        <v>0</v>
      </c>
      <c r="G210" s="20">
        <f>'Détails calculs 2020 WCPT '!G245</f>
        <v>0</v>
      </c>
      <c r="H210" s="20">
        <f>'Détails calculs 2020 WCPT '!H245</f>
        <v>0</v>
      </c>
      <c r="I210" s="20">
        <f>'Détails calculs 2020 WCPT '!I215</f>
        <v>0</v>
      </c>
      <c r="J210" s="20">
        <f t="shared" si="3"/>
        <v>0</v>
      </c>
    </row>
    <row r="211" spans="1:10" ht="15.75" hidden="1" customHeight="1" x14ac:dyDescent="0.25">
      <c r="A211" s="15"/>
      <c r="B211" s="15"/>
      <c r="C211" s="15"/>
      <c r="D211" s="15" t="s">
        <v>10</v>
      </c>
      <c r="E211" s="20">
        <f>'Détails calculs 2020 WCPT '!E246</f>
        <v>0</v>
      </c>
      <c r="F211" s="20">
        <f>'Détails calculs 2020 WCPT '!F246</f>
        <v>0</v>
      </c>
      <c r="G211" s="20">
        <f>'Détails calculs 2020 WCPT '!G246</f>
        <v>0</v>
      </c>
      <c r="H211" s="20">
        <f>'Détails calculs 2020 WCPT '!H246</f>
        <v>0</v>
      </c>
      <c r="I211" s="20">
        <f>'Détails calculs 2020 WCPT '!I216</f>
        <v>0</v>
      </c>
      <c r="J211" s="20">
        <f t="shared" si="3"/>
        <v>0</v>
      </c>
    </row>
    <row r="212" spans="1:10" ht="15.75" hidden="1" customHeight="1" x14ac:dyDescent="0.25">
      <c r="A212" s="15"/>
      <c r="B212" s="15"/>
      <c r="C212" s="15"/>
      <c r="D212" s="15" t="s">
        <v>11</v>
      </c>
      <c r="E212" s="20">
        <f>'Détails calculs 2020 WCPT '!E247</f>
        <v>0</v>
      </c>
      <c r="F212" s="20">
        <f>'Détails calculs 2020 WCPT '!F247</f>
        <v>0</v>
      </c>
      <c r="G212" s="20">
        <f>'Détails calculs 2020 WCPT '!G247</f>
        <v>0</v>
      </c>
      <c r="H212" s="20">
        <f>'Détails calculs 2020 WCPT '!H247</f>
        <v>0</v>
      </c>
      <c r="I212" s="20">
        <f>'Détails calculs 2020 WCPT '!I217</f>
        <v>0</v>
      </c>
      <c r="J212" s="20">
        <f t="shared" si="3"/>
        <v>0</v>
      </c>
    </row>
    <row r="213" spans="1:10" ht="15.75" hidden="1" customHeight="1" x14ac:dyDescent="0.25">
      <c r="A213" s="15"/>
      <c r="B213" s="15"/>
      <c r="C213" s="15"/>
      <c r="D213" s="15" t="s">
        <v>12</v>
      </c>
      <c r="E213" s="20">
        <f>'Détails calculs 2020 WCPT '!E248</f>
        <v>0</v>
      </c>
      <c r="F213" s="20">
        <f>'Détails calculs 2020 WCPT '!F248</f>
        <v>0</v>
      </c>
      <c r="G213" s="20">
        <f>'Détails calculs 2020 WCPT '!G248</f>
        <v>0</v>
      </c>
      <c r="H213" s="20">
        <f>'Détails calculs 2020 WCPT '!H248</f>
        <v>0</v>
      </c>
      <c r="I213" s="20">
        <f>'Détails calculs 2020 WCPT '!I218</f>
        <v>0</v>
      </c>
      <c r="J213" s="20">
        <f t="shared" si="3"/>
        <v>0</v>
      </c>
    </row>
    <row r="214" spans="1:10" ht="15.75" customHeight="1" thickBot="1" x14ac:dyDescent="0.3">
      <c r="A214" s="5" t="s">
        <v>108</v>
      </c>
      <c r="B214" s="5" t="s">
        <v>158</v>
      </c>
      <c r="C214" s="5" t="s">
        <v>22</v>
      </c>
      <c r="D214" s="7" t="s">
        <v>13</v>
      </c>
      <c r="E214" s="19">
        <f>'Détails calculs 2020 WCPT '!E243</f>
        <v>0</v>
      </c>
      <c r="F214" s="19">
        <f>'Détails calculs 2020 WCPT '!F243</f>
        <v>0</v>
      </c>
      <c r="G214" s="19">
        <f>'Détails calculs 2020 WCPT '!G243</f>
        <v>0</v>
      </c>
      <c r="H214" s="19">
        <f>'Détails calculs 2020 WCPT '!H243</f>
        <v>0</v>
      </c>
      <c r="I214" s="19">
        <f>'Détails calculs 2020 WCPT '!I219</f>
        <v>0</v>
      </c>
      <c r="J214" s="19">
        <f t="shared" si="3"/>
        <v>0</v>
      </c>
    </row>
    <row r="215" spans="1:10" ht="15.75" hidden="1" customHeight="1" x14ac:dyDescent="0.25">
      <c r="A215" s="5"/>
      <c r="B215" s="5"/>
      <c r="C215" s="5"/>
      <c r="D215" s="5" t="s">
        <v>7</v>
      </c>
      <c r="E215" s="19">
        <f>'Détails calculs 2020 WCPT '!E250</f>
        <v>0</v>
      </c>
      <c r="F215" s="19">
        <f>'Détails calculs 2020 WCPT '!F250</f>
        <v>0</v>
      </c>
      <c r="G215" s="19">
        <f>'Détails calculs 2020 WCPT '!G250</f>
        <v>0</v>
      </c>
      <c r="H215" s="19">
        <f>'Détails calculs 2020 WCPT '!H250</f>
        <v>0</v>
      </c>
      <c r="I215" s="19">
        <f>'Détails calculs 2020 WCPT '!I220</f>
        <v>0</v>
      </c>
      <c r="J215" s="19">
        <f t="shared" si="3"/>
        <v>0</v>
      </c>
    </row>
    <row r="216" spans="1:10" ht="15.75" hidden="1" customHeight="1" x14ac:dyDescent="0.25">
      <c r="A216" s="5"/>
      <c r="B216" s="5"/>
      <c r="C216" s="5"/>
      <c r="D216" s="5" t="s">
        <v>9</v>
      </c>
      <c r="E216" s="19">
        <f>'Détails calculs 2020 WCPT '!E251</f>
        <v>0</v>
      </c>
      <c r="F216" s="19">
        <f>'Détails calculs 2020 WCPT '!F251</f>
        <v>0</v>
      </c>
      <c r="G216" s="19">
        <f>'Détails calculs 2020 WCPT '!G251</f>
        <v>0</v>
      </c>
      <c r="H216" s="19">
        <f>'Détails calculs 2020 WCPT '!H251</f>
        <v>0</v>
      </c>
      <c r="I216" s="19">
        <f>'Détails calculs 2020 WCPT '!I221</f>
        <v>0</v>
      </c>
      <c r="J216" s="19">
        <f t="shared" si="3"/>
        <v>0</v>
      </c>
    </row>
    <row r="217" spans="1:10" ht="15.75" hidden="1" customHeight="1" x14ac:dyDescent="0.25">
      <c r="A217" s="5"/>
      <c r="B217" s="5"/>
      <c r="C217" s="5"/>
      <c r="D217" s="5" t="s">
        <v>10</v>
      </c>
      <c r="E217" s="19">
        <f>'Détails calculs 2020 WCPT '!E252</f>
        <v>0</v>
      </c>
      <c r="F217" s="19">
        <f>'Détails calculs 2020 WCPT '!F252</f>
        <v>0</v>
      </c>
      <c r="G217" s="19">
        <f>'Détails calculs 2020 WCPT '!G252</f>
        <v>0</v>
      </c>
      <c r="H217" s="19">
        <f>'Détails calculs 2020 WCPT '!H252</f>
        <v>0</v>
      </c>
      <c r="I217" s="19">
        <f>'Détails calculs 2020 WCPT '!I222</f>
        <v>0</v>
      </c>
      <c r="J217" s="19">
        <f t="shared" si="3"/>
        <v>0</v>
      </c>
    </row>
    <row r="218" spans="1:10" ht="15.75" hidden="1" customHeight="1" x14ac:dyDescent="0.25">
      <c r="A218" s="5"/>
      <c r="B218" s="5"/>
      <c r="C218" s="5"/>
      <c r="D218" s="5" t="s">
        <v>11</v>
      </c>
      <c r="E218" s="19">
        <f>'Détails calculs 2020 WCPT '!E253</f>
        <v>0</v>
      </c>
      <c r="F218" s="19">
        <f>'Détails calculs 2020 WCPT '!F253</f>
        <v>0</v>
      </c>
      <c r="G218" s="19">
        <f>'Détails calculs 2020 WCPT '!G253</f>
        <v>0</v>
      </c>
      <c r="H218" s="19">
        <f>'Détails calculs 2020 WCPT '!H253</f>
        <v>0</v>
      </c>
      <c r="I218" s="19">
        <f>'Détails calculs 2020 WCPT '!I223</f>
        <v>0</v>
      </c>
      <c r="J218" s="19">
        <f t="shared" si="3"/>
        <v>0</v>
      </c>
    </row>
    <row r="219" spans="1:10" ht="15.75" hidden="1" customHeight="1" x14ac:dyDescent="0.25">
      <c r="A219" s="5"/>
      <c r="B219" s="5"/>
      <c r="C219" s="5"/>
      <c r="D219" s="5" t="s">
        <v>12</v>
      </c>
      <c r="E219" s="19">
        <f>'Détails calculs 2020 WCPT '!E254</f>
        <v>0</v>
      </c>
      <c r="F219" s="19">
        <f>'Détails calculs 2020 WCPT '!F254</f>
        <v>0</v>
      </c>
      <c r="G219" s="19">
        <f>'Détails calculs 2020 WCPT '!G254</f>
        <v>0</v>
      </c>
      <c r="H219" s="19">
        <f>'Détails calculs 2020 WCPT '!H254</f>
        <v>0</v>
      </c>
      <c r="I219" s="19">
        <f>'Détails calculs 2020 WCPT '!I224</f>
        <v>0</v>
      </c>
      <c r="J219" s="19">
        <f t="shared" si="3"/>
        <v>0</v>
      </c>
    </row>
    <row r="220" spans="1:10" ht="15.75" customHeight="1" thickBot="1" x14ac:dyDescent="0.3">
      <c r="A220" s="15" t="s">
        <v>169</v>
      </c>
      <c r="B220" s="15" t="s">
        <v>128</v>
      </c>
      <c r="C220" s="15" t="s">
        <v>22</v>
      </c>
      <c r="D220" s="16" t="s">
        <v>13</v>
      </c>
      <c r="E220" s="20">
        <f>'Détails calculs 2020 WCPT '!E249</f>
        <v>0</v>
      </c>
      <c r="F220" s="20">
        <f>'Détails calculs 2020 WCPT '!F249</f>
        <v>0</v>
      </c>
      <c r="G220" s="20">
        <f>'Détails calculs 2020 WCPT '!G249</f>
        <v>0</v>
      </c>
      <c r="H220" s="20">
        <f>'Détails calculs 2020 WCPT '!H249</f>
        <v>0</v>
      </c>
      <c r="I220" s="20">
        <f>'Détails calculs 2020 WCPT '!I225</f>
        <v>0</v>
      </c>
      <c r="J220" s="20">
        <f t="shared" si="3"/>
        <v>0</v>
      </c>
    </row>
    <row r="221" spans="1:10" ht="15.75" hidden="1" customHeight="1" x14ac:dyDescent="0.25">
      <c r="A221" s="15"/>
      <c r="B221" s="15"/>
      <c r="C221" s="15"/>
      <c r="D221" s="15" t="s">
        <v>7</v>
      </c>
      <c r="E221" s="20">
        <f>'Détails calculs 2020 WCPT '!E256</f>
        <v>0</v>
      </c>
      <c r="F221" s="20">
        <f>'Détails calculs 2020 WCPT '!F256</f>
        <v>0</v>
      </c>
      <c r="G221" s="20">
        <f>'Détails calculs 2020 WCPT '!G256</f>
        <v>0</v>
      </c>
      <c r="H221" s="20">
        <f>'Détails calculs 2020 WCPT '!H256</f>
        <v>0</v>
      </c>
      <c r="I221" s="20">
        <f>'Détails calculs 2020 WCPT '!I226</f>
        <v>0</v>
      </c>
      <c r="J221" s="20">
        <f t="shared" si="3"/>
        <v>0</v>
      </c>
    </row>
    <row r="222" spans="1:10" ht="15.75" hidden="1" customHeight="1" x14ac:dyDescent="0.25">
      <c r="A222" s="15"/>
      <c r="B222" s="15"/>
      <c r="C222" s="15"/>
      <c r="D222" s="15" t="s">
        <v>9</v>
      </c>
      <c r="E222" s="20">
        <f>'Détails calculs 2020 WCPT '!E257</f>
        <v>0</v>
      </c>
      <c r="F222" s="20">
        <f>'Détails calculs 2020 WCPT '!F257</f>
        <v>0</v>
      </c>
      <c r="G222" s="20">
        <f>'Détails calculs 2020 WCPT '!G257</f>
        <v>0</v>
      </c>
      <c r="H222" s="20">
        <f>'Détails calculs 2020 WCPT '!H257</f>
        <v>0</v>
      </c>
      <c r="I222" s="20">
        <f>'Détails calculs 2020 WCPT '!I227</f>
        <v>0</v>
      </c>
      <c r="J222" s="20">
        <f t="shared" si="3"/>
        <v>0</v>
      </c>
    </row>
    <row r="223" spans="1:10" ht="15.75" hidden="1" customHeight="1" x14ac:dyDescent="0.25">
      <c r="A223" s="15"/>
      <c r="B223" s="15"/>
      <c r="C223" s="15"/>
      <c r="D223" s="15" t="s">
        <v>10</v>
      </c>
      <c r="E223" s="20">
        <f>'Détails calculs 2020 WCPT '!E258</f>
        <v>0</v>
      </c>
      <c r="F223" s="20">
        <f>'Détails calculs 2020 WCPT '!F258</f>
        <v>0</v>
      </c>
      <c r="G223" s="20">
        <f>'Détails calculs 2020 WCPT '!G258</f>
        <v>0</v>
      </c>
      <c r="H223" s="20">
        <f>'Détails calculs 2020 WCPT '!H258</f>
        <v>0</v>
      </c>
      <c r="I223" s="20">
        <f>'Détails calculs 2020 WCPT '!I228</f>
        <v>0</v>
      </c>
      <c r="J223" s="20">
        <f t="shared" si="3"/>
        <v>0</v>
      </c>
    </row>
    <row r="224" spans="1:10" ht="15.75" hidden="1" customHeight="1" x14ac:dyDescent="0.25">
      <c r="A224" s="15"/>
      <c r="B224" s="15"/>
      <c r="C224" s="15"/>
      <c r="D224" s="15" t="s">
        <v>11</v>
      </c>
      <c r="E224" s="20">
        <f>'Détails calculs 2020 WCPT '!E259</f>
        <v>0</v>
      </c>
      <c r="F224" s="20">
        <f>'Détails calculs 2020 WCPT '!F259</f>
        <v>0</v>
      </c>
      <c r="G224" s="20">
        <f>'Détails calculs 2020 WCPT '!G259</f>
        <v>0</v>
      </c>
      <c r="H224" s="20">
        <f>'Détails calculs 2020 WCPT '!H259</f>
        <v>0</v>
      </c>
      <c r="I224" s="20">
        <f>'Détails calculs 2020 WCPT '!I229</f>
        <v>0</v>
      </c>
      <c r="J224" s="20">
        <f t="shared" si="3"/>
        <v>0</v>
      </c>
    </row>
    <row r="225" spans="1:10" ht="15.75" hidden="1" customHeight="1" x14ac:dyDescent="0.25">
      <c r="A225" s="15"/>
      <c r="B225" s="15"/>
      <c r="C225" s="15"/>
      <c r="D225" s="15" t="s">
        <v>12</v>
      </c>
      <c r="E225" s="20">
        <f>'Détails calculs 2020 WCPT '!E260</f>
        <v>0</v>
      </c>
      <c r="F225" s="20">
        <f>'Détails calculs 2020 WCPT '!F260</f>
        <v>0</v>
      </c>
      <c r="G225" s="20">
        <f>'Détails calculs 2020 WCPT '!G260</f>
        <v>0</v>
      </c>
      <c r="H225" s="20">
        <f>'Détails calculs 2020 WCPT '!H260</f>
        <v>0</v>
      </c>
      <c r="I225" s="20">
        <f>'Détails calculs 2020 WCPT '!I230</f>
        <v>0</v>
      </c>
      <c r="J225" s="20">
        <f t="shared" si="3"/>
        <v>0</v>
      </c>
    </row>
    <row r="226" spans="1:10" ht="15.75" customHeight="1" thickBot="1" x14ac:dyDescent="0.3">
      <c r="A226" s="5" t="s">
        <v>170</v>
      </c>
      <c r="B226" s="5" t="s">
        <v>171</v>
      </c>
      <c r="C226" s="5" t="s">
        <v>22</v>
      </c>
      <c r="D226" s="7" t="s">
        <v>13</v>
      </c>
      <c r="E226" s="19">
        <f>'Détails calculs 2020 WCPT '!E255</f>
        <v>0</v>
      </c>
      <c r="F226" s="19">
        <f>'Détails calculs 2020 WCPT '!F255</f>
        <v>0</v>
      </c>
      <c r="G226" s="19">
        <f>'Détails calculs 2020 WCPT '!G255</f>
        <v>0</v>
      </c>
      <c r="H226" s="19">
        <f>'Détails calculs 2020 WCPT '!H255</f>
        <v>0</v>
      </c>
      <c r="I226" s="19">
        <f>'Détails calculs 2020 WCPT '!I231</f>
        <v>0</v>
      </c>
      <c r="J226" s="19">
        <f t="shared" si="3"/>
        <v>0</v>
      </c>
    </row>
    <row r="227" spans="1:10" ht="15.75" hidden="1" customHeight="1" x14ac:dyDescent="0.25">
      <c r="A227" s="21"/>
      <c r="B227" s="21"/>
      <c r="C227" s="21"/>
      <c r="D227" s="21" t="s">
        <v>7</v>
      </c>
      <c r="E227" s="41">
        <f>'Détails calculs 2020 WCPT '!E262</f>
        <v>0</v>
      </c>
      <c r="F227" s="41">
        <f>'Détails calculs 2020 WCPT '!F262</f>
        <v>0</v>
      </c>
      <c r="G227" s="41">
        <f>'Détails calculs 2020 WCPT '!G262</f>
        <v>0</v>
      </c>
      <c r="H227" s="41">
        <f>'Détails calculs 2020 WCPT '!H262</f>
        <v>0</v>
      </c>
      <c r="I227" s="41">
        <f>'Détails calculs 2020 WCPT '!I232</f>
        <v>0</v>
      </c>
      <c r="J227" s="41">
        <f t="shared" si="3"/>
        <v>0</v>
      </c>
    </row>
    <row r="228" spans="1:10" ht="15.75" hidden="1" customHeight="1" x14ac:dyDescent="0.25">
      <c r="A228" s="21"/>
      <c r="B228" s="21"/>
      <c r="C228" s="21"/>
      <c r="D228" s="21" t="s">
        <v>9</v>
      </c>
      <c r="E228" s="41">
        <f>'Détails calculs 2020 WCPT '!E263</f>
        <v>0</v>
      </c>
      <c r="F228" s="41">
        <f>'Détails calculs 2020 WCPT '!F263</f>
        <v>0</v>
      </c>
      <c r="G228" s="41">
        <f>'Détails calculs 2020 WCPT '!G263</f>
        <v>0</v>
      </c>
      <c r="H228" s="41">
        <f>'Détails calculs 2020 WCPT '!H263</f>
        <v>0</v>
      </c>
      <c r="I228" s="41">
        <f>'Détails calculs 2020 WCPT '!I233</f>
        <v>0</v>
      </c>
      <c r="J228" s="41">
        <f t="shared" si="3"/>
        <v>0</v>
      </c>
    </row>
    <row r="229" spans="1:10" ht="15.75" hidden="1" customHeight="1" x14ac:dyDescent="0.25">
      <c r="A229" s="21"/>
      <c r="B229" s="21"/>
      <c r="C229" s="21"/>
      <c r="D229" s="21" t="s">
        <v>10</v>
      </c>
      <c r="E229" s="41">
        <f>'Détails calculs 2020 WCPT '!E264</f>
        <v>0</v>
      </c>
      <c r="F229" s="41">
        <f>'Détails calculs 2020 WCPT '!F264</f>
        <v>0</v>
      </c>
      <c r="G229" s="41">
        <f>'Détails calculs 2020 WCPT '!G264</f>
        <v>0</v>
      </c>
      <c r="H229" s="41">
        <f>'Détails calculs 2020 WCPT '!H264</f>
        <v>0</v>
      </c>
      <c r="I229" s="41">
        <f>'Détails calculs 2020 WCPT '!I234</f>
        <v>0</v>
      </c>
      <c r="J229" s="41">
        <f t="shared" si="3"/>
        <v>0</v>
      </c>
    </row>
    <row r="230" spans="1:10" ht="15.75" hidden="1" customHeight="1" x14ac:dyDescent="0.25">
      <c r="A230" s="21"/>
      <c r="B230" s="21"/>
      <c r="C230" s="21"/>
      <c r="D230" s="21" t="s">
        <v>11</v>
      </c>
      <c r="E230" s="41">
        <f>'Détails calculs 2020 WCPT '!E265</f>
        <v>0</v>
      </c>
      <c r="F230" s="41">
        <f>'Détails calculs 2020 WCPT '!F265</f>
        <v>0</v>
      </c>
      <c r="G230" s="41">
        <f>'Détails calculs 2020 WCPT '!G265</f>
        <v>0</v>
      </c>
      <c r="H230" s="41">
        <f>'Détails calculs 2020 WCPT '!H265</f>
        <v>0</v>
      </c>
      <c r="I230" s="41">
        <f>'Détails calculs 2020 WCPT '!I235</f>
        <v>0</v>
      </c>
      <c r="J230" s="41">
        <f t="shared" si="3"/>
        <v>0</v>
      </c>
    </row>
    <row r="231" spans="1:10" ht="15.75" hidden="1" customHeight="1" x14ac:dyDescent="0.25">
      <c r="A231" s="21"/>
      <c r="B231" s="21"/>
      <c r="C231" s="21"/>
      <c r="D231" s="21" t="s">
        <v>12</v>
      </c>
      <c r="E231" s="41">
        <f>'Détails calculs 2020 WCPT '!E266</f>
        <v>0</v>
      </c>
      <c r="F231" s="41">
        <f>'Détails calculs 2020 WCPT '!F266</f>
        <v>0</v>
      </c>
      <c r="G231" s="41">
        <f>'Détails calculs 2020 WCPT '!G266</f>
        <v>0</v>
      </c>
      <c r="H231" s="41">
        <f>'Détails calculs 2020 WCPT '!H266</f>
        <v>0</v>
      </c>
      <c r="I231" s="41">
        <f>'Détails calculs 2020 WCPT '!I236</f>
        <v>0</v>
      </c>
      <c r="J231" s="41">
        <f t="shared" si="3"/>
        <v>0</v>
      </c>
    </row>
    <row r="232" spans="1:10" ht="15.75" customHeight="1" thickBot="1" x14ac:dyDescent="0.3">
      <c r="A232" s="15" t="s">
        <v>172</v>
      </c>
      <c r="B232" s="15" t="s">
        <v>74</v>
      </c>
      <c r="C232" s="15" t="s">
        <v>22</v>
      </c>
      <c r="D232" s="16" t="s">
        <v>13</v>
      </c>
      <c r="E232" s="20">
        <f>'Détails calculs 2020 WCPT '!E261</f>
        <v>0</v>
      </c>
      <c r="F232" s="20">
        <f>'Détails calculs 2020 WCPT '!F261</f>
        <v>0</v>
      </c>
      <c r="G232" s="20">
        <f>'Détails calculs 2020 WCPT '!G261</f>
        <v>0</v>
      </c>
      <c r="H232" s="20">
        <f>'Détails calculs 2020 WCPT '!H261</f>
        <v>0</v>
      </c>
      <c r="I232" s="20">
        <f>'Détails calculs 2020 WCPT '!I237</f>
        <v>0</v>
      </c>
      <c r="J232" s="20">
        <f t="shared" si="3"/>
        <v>0</v>
      </c>
    </row>
    <row r="233" spans="1:10" ht="15.75" hidden="1" customHeight="1" x14ac:dyDescent="0.25">
      <c r="A233" s="5"/>
      <c r="B233" s="5"/>
      <c r="C233" s="5"/>
      <c r="D233" s="5" t="s">
        <v>7</v>
      </c>
      <c r="E233" s="19">
        <f>'Détails calculs 2020 WCPT '!E268</f>
        <v>0</v>
      </c>
      <c r="F233" s="19">
        <f>'Détails calculs 2020 WCPT '!F268</f>
        <v>0</v>
      </c>
      <c r="G233" s="19" t="str">
        <f>'Détails calculs 2020 WCPT '!G268</f>
        <v>Duathlon Souppes</v>
      </c>
      <c r="H233" s="19">
        <f>'Détails calculs 2020 WCPT '!H268</f>
        <v>0</v>
      </c>
      <c r="I233" s="19">
        <f>'Détails calculs 2020 WCPT '!I238</f>
        <v>0</v>
      </c>
      <c r="J233" s="19">
        <f t="shared" si="3"/>
        <v>0</v>
      </c>
    </row>
    <row r="234" spans="1:10" ht="15.75" hidden="1" customHeight="1" x14ac:dyDescent="0.25">
      <c r="A234" s="5"/>
      <c r="B234" s="5"/>
      <c r="C234" s="5"/>
      <c r="D234" s="5" t="s">
        <v>9</v>
      </c>
      <c r="E234" s="19">
        <f>'Détails calculs 2020 WCPT '!E269</f>
        <v>0</v>
      </c>
      <c r="F234" s="19">
        <f>'Détails calculs 2020 WCPT '!F269</f>
        <v>0</v>
      </c>
      <c r="G234" s="19">
        <f>'Détails calculs 2020 WCPT '!G269</f>
        <v>151</v>
      </c>
      <c r="H234" s="19">
        <f>'Détails calculs 2020 WCPT '!H269</f>
        <v>0</v>
      </c>
      <c r="I234" s="19">
        <f>'Détails calculs 2020 WCPT '!I239</f>
        <v>0</v>
      </c>
      <c r="J234" s="19">
        <f t="shared" si="3"/>
        <v>151</v>
      </c>
    </row>
    <row r="235" spans="1:10" ht="15.75" hidden="1" customHeight="1" x14ac:dyDescent="0.25">
      <c r="A235" s="5"/>
      <c r="B235" s="5"/>
      <c r="C235" s="5"/>
      <c r="D235" s="5" t="s">
        <v>10</v>
      </c>
      <c r="E235" s="19">
        <f>'Détails calculs 2020 WCPT '!E270</f>
        <v>0</v>
      </c>
      <c r="F235" s="19">
        <f>'Détails calculs 2020 WCPT '!F270</f>
        <v>0</v>
      </c>
      <c r="G235" s="19">
        <f>'Détails calculs 2020 WCPT '!G270</f>
        <v>49</v>
      </c>
      <c r="H235" s="19">
        <f>'Détails calculs 2020 WCPT '!H270</f>
        <v>0</v>
      </c>
      <c r="I235" s="19">
        <f>'Détails calculs 2020 WCPT '!I240</f>
        <v>0</v>
      </c>
      <c r="J235" s="19">
        <f t="shared" si="3"/>
        <v>49</v>
      </c>
    </row>
    <row r="236" spans="1:10" ht="15.75" hidden="1" customHeight="1" x14ac:dyDescent="0.25">
      <c r="A236" s="5"/>
      <c r="B236" s="5"/>
      <c r="C236" s="5"/>
      <c r="D236" s="5" t="s">
        <v>11</v>
      </c>
      <c r="E236" s="19">
        <f>'Détails calculs 2020 WCPT '!E271</f>
        <v>0</v>
      </c>
      <c r="F236" s="19">
        <f>'Détails calculs 2020 WCPT '!F271</f>
        <v>0</v>
      </c>
      <c r="G236" s="19">
        <f>'Détails calculs 2020 WCPT '!G271</f>
        <v>1.5</v>
      </c>
      <c r="H236" s="19">
        <f>'Détails calculs 2020 WCPT '!H271</f>
        <v>0</v>
      </c>
      <c r="I236" s="19">
        <f>'Détails calculs 2020 WCPT '!I241</f>
        <v>0</v>
      </c>
      <c r="J236" s="19">
        <f t="shared" si="3"/>
        <v>1.5</v>
      </c>
    </row>
    <row r="237" spans="1:10" ht="15.75" hidden="1" customHeight="1" x14ac:dyDescent="0.25">
      <c r="A237" s="5"/>
      <c r="B237" s="5"/>
      <c r="C237" s="5"/>
      <c r="D237" s="5" t="s">
        <v>12</v>
      </c>
      <c r="E237" s="19">
        <f>'Détails calculs 2020 WCPT '!E272</f>
        <v>0</v>
      </c>
      <c r="F237" s="19">
        <f>'Détails calculs 2020 WCPT '!F272</f>
        <v>0</v>
      </c>
      <c r="G237" s="19">
        <f>'Détails calculs 2020 WCPT '!G272</f>
        <v>0</v>
      </c>
      <c r="H237" s="19">
        <f>'Détails calculs 2020 WCPT '!H272</f>
        <v>0</v>
      </c>
      <c r="I237" s="19">
        <f>'Détails calculs 2020 WCPT '!I242</f>
        <v>0</v>
      </c>
      <c r="J237" s="19">
        <f t="shared" si="3"/>
        <v>0</v>
      </c>
    </row>
    <row r="238" spans="1:10" ht="15.75" customHeight="1" thickBot="1" x14ac:dyDescent="0.3">
      <c r="A238" s="21" t="s">
        <v>172</v>
      </c>
      <c r="B238" s="21" t="s">
        <v>173</v>
      </c>
      <c r="C238" s="21" t="s">
        <v>36</v>
      </c>
      <c r="D238" s="22" t="s">
        <v>13</v>
      </c>
      <c r="E238" s="41">
        <f>'Détails calculs 2020 WCPT '!E267</f>
        <v>0</v>
      </c>
      <c r="F238" s="41">
        <f>'Détails calculs 2020 WCPT '!F267</f>
        <v>0</v>
      </c>
      <c r="G238" s="41">
        <f>'Détails calculs 2020 WCPT '!G267</f>
        <v>0</v>
      </c>
      <c r="H238" s="41">
        <f>'Détails calculs 2020 WCPT '!H267</f>
        <v>0</v>
      </c>
      <c r="I238" s="41">
        <f>'Détails calculs 2020 WCPT '!I243</f>
        <v>0</v>
      </c>
      <c r="J238" s="41">
        <f t="shared" si="3"/>
        <v>0</v>
      </c>
    </row>
    <row r="239" spans="1:10" ht="15.75" hidden="1" customHeight="1" x14ac:dyDescent="0.25">
      <c r="A239" s="15"/>
      <c r="B239" s="15"/>
      <c r="C239" s="15"/>
      <c r="D239" s="15" t="s">
        <v>7</v>
      </c>
      <c r="E239" s="20">
        <f>'Détails calculs 2020 WCPT '!E274</f>
        <v>0</v>
      </c>
      <c r="F239" s="20">
        <f>'Détails calculs 2020 WCPT '!F274</f>
        <v>0</v>
      </c>
      <c r="G239" s="20" t="str">
        <f>'Détails calculs 2020 WCPT '!G274</f>
        <v>Duathlon Souppes</v>
      </c>
      <c r="H239" s="20">
        <f>'Détails calculs 2020 WCPT '!H274</f>
        <v>0</v>
      </c>
      <c r="I239" s="20">
        <f>'Détails calculs 2020 WCPT '!I244</f>
        <v>0</v>
      </c>
      <c r="J239" s="20">
        <f t="shared" si="3"/>
        <v>0</v>
      </c>
    </row>
    <row r="240" spans="1:10" ht="15.75" hidden="1" customHeight="1" x14ac:dyDescent="0.25">
      <c r="A240" s="15"/>
      <c r="B240" s="15"/>
      <c r="C240" s="15"/>
      <c r="D240" s="15" t="s">
        <v>9</v>
      </c>
      <c r="E240" s="20">
        <f>'Détails calculs 2020 WCPT '!E275</f>
        <v>0</v>
      </c>
      <c r="F240" s="20">
        <f>'Détails calculs 2020 WCPT '!F275</f>
        <v>0</v>
      </c>
      <c r="G240" s="20">
        <f>'Détails calculs 2020 WCPT '!G275</f>
        <v>151</v>
      </c>
      <c r="H240" s="20">
        <f>'Détails calculs 2020 WCPT '!H275</f>
        <v>0</v>
      </c>
      <c r="I240" s="20">
        <f>'Détails calculs 2020 WCPT '!I245</f>
        <v>0</v>
      </c>
      <c r="J240" s="20">
        <f t="shared" si="3"/>
        <v>151</v>
      </c>
    </row>
    <row r="241" spans="1:10" ht="15.75" hidden="1" customHeight="1" x14ac:dyDescent="0.25">
      <c r="A241" s="15"/>
      <c r="B241" s="15"/>
      <c r="C241" s="15"/>
      <c r="D241" s="15" t="s">
        <v>10</v>
      </c>
      <c r="E241" s="20">
        <f>'Détails calculs 2020 WCPT '!E276</f>
        <v>0</v>
      </c>
      <c r="F241" s="20">
        <f>'Détails calculs 2020 WCPT '!F276</f>
        <v>0</v>
      </c>
      <c r="G241" s="20">
        <f>'Détails calculs 2020 WCPT '!G276</f>
        <v>18</v>
      </c>
      <c r="H241" s="20">
        <f>'Détails calculs 2020 WCPT '!H276</f>
        <v>0</v>
      </c>
      <c r="I241" s="20">
        <f>'Détails calculs 2020 WCPT '!I246</f>
        <v>0</v>
      </c>
      <c r="J241" s="20">
        <f t="shared" si="3"/>
        <v>18</v>
      </c>
    </row>
    <row r="242" spans="1:10" ht="15.75" hidden="1" customHeight="1" x14ac:dyDescent="0.25">
      <c r="A242" s="15"/>
      <c r="B242" s="15"/>
      <c r="C242" s="15"/>
      <c r="D242" s="15" t="s">
        <v>11</v>
      </c>
      <c r="E242" s="20">
        <f>'Détails calculs 2020 WCPT '!E277</f>
        <v>0</v>
      </c>
      <c r="F242" s="20">
        <f>'Détails calculs 2020 WCPT '!F277</f>
        <v>0</v>
      </c>
      <c r="G242" s="20">
        <f>'Détails calculs 2020 WCPT '!G277</f>
        <v>1.5</v>
      </c>
      <c r="H242" s="20">
        <f>'Détails calculs 2020 WCPT '!H277</f>
        <v>0</v>
      </c>
      <c r="I242" s="20">
        <f>'Détails calculs 2020 WCPT '!I247</f>
        <v>0</v>
      </c>
      <c r="J242" s="20">
        <f t="shared" si="3"/>
        <v>1.5</v>
      </c>
    </row>
    <row r="243" spans="1:10" ht="15.75" hidden="1" customHeight="1" x14ac:dyDescent="0.25">
      <c r="A243" s="15"/>
      <c r="B243" s="15"/>
      <c r="C243" s="15"/>
      <c r="D243" s="15" t="s">
        <v>12</v>
      </c>
      <c r="E243" s="20">
        <f>'Détails calculs 2020 WCPT '!E278</f>
        <v>0</v>
      </c>
      <c r="F243" s="20">
        <f>'Détails calculs 2020 WCPT '!F278</f>
        <v>0</v>
      </c>
      <c r="G243" s="20">
        <f>'Détails calculs 2020 WCPT '!G278</f>
        <v>0</v>
      </c>
      <c r="H243" s="20">
        <f>'Détails calculs 2020 WCPT '!H278</f>
        <v>0</v>
      </c>
      <c r="I243" s="20">
        <f>'Détails calculs 2020 WCPT '!I248</f>
        <v>0</v>
      </c>
      <c r="J243" s="20">
        <f t="shared" si="3"/>
        <v>0</v>
      </c>
    </row>
    <row r="244" spans="1:10" ht="15.75" customHeight="1" thickBot="1" x14ac:dyDescent="0.3">
      <c r="A244" s="5" t="s">
        <v>105</v>
      </c>
      <c r="B244" s="5" t="s">
        <v>106</v>
      </c>
      <c r="C244" s="5" t="s">
        <v>22</v>
      </c>
      <c r="D244" s="7" t="s">
        <v>13</v>
      </c>
      <c r="E244" s="19">
        <f>'Détails calculs 2020 WCPT '!E273</f>
        <v>0</v>
      </c>
      <c r="F244" s="19">
        <f>'Détails calculs 2020 WCPT '!F273</f>
        <v>0</v>
      </c>
      <c r="G244" s="19">
        <f>'Détails calculs 2020 WCPT '!G273</f>
        <v>2028.7550662251656</v>
      </c>
      <c r="H244" s="19">
        <f>'Détails calculs 2020 WCPT '!H273</f>
        <v>0</v>
      </c>
      <c r="I244" s="19">
        <f>'Détails calculs 2020 WCPT '!I249</f>
        <v>0</v>
      </c>
      <c r="J244" s="19">
        <f t="shared" si="3"/>
        <v>2028.7550662251656</v>
      </c>
    </row>
    <row r="245" spans="1:10" ht="15.75" hidden="1" customHeight="1" x14ac:dyDescent="0.25">
      <c r="A245" s="5"/>
      <c r="B245" s="5"/>
      <c r="C245" s="5"/>
      <c r="D245" s="5" t="s">
        <v>7</v>
      </c>
      <c r="E245" s="19">
        <f>'Détails calculs 2020 WCPT '!E280</f>
        <v>0</v>
      </c>
      <c r="F245" s="19">
        <f>'Détails calculs 2020 WCPT '!F280</f>
        <v>0</v>
      </c>
      <c r="G245" s="19">
        <f>'Détails calculs 2020 WCPT '!G280</f>
        <v>0</v>
      </c>
      <c r="H245" s="19">
        <f>'Détails calculs 2020 WCPT '!H280</f>
        <v>0</v>
      </c>
      <c r="I245" s="19">
        <f>'Détails calculs 2020 WCPT '!I250</f>
        <v>0</v>
      </c>
      <c r="J245" s="19">
        <f t="shared" si="3"/>
        <v>0</v>
      </c>
    </row>
    <row r="246" spans="1:10" ht="15.75" hidden="1" customHeight="1" x14ac:dyDescent="0.25">
      <c r="A246" s="5"/>
      <c r="B246" s="5"/>
      <c r="C246" s="5"/>
      <c r="D246" s="5" t="s">
        <v>9</v>
      </c>
      <c r="E246" s="19">
        <f>'Détails calculs 2020 WCPT '!E281</f>
        <v>0</v>
      </c>
      <c r="F246" s="19">
        <f>'Détails calculs 2020 WCPT '!F281</f>
        <v>0</v>
      </c>
      <c r="G246" s="19">
        <f>'Détails calculs 2020 WCPT '!G281</f>
        <v>0</v>
      </c>
      <c r="H246" s="19">
        <f>'Détails calculs 2020 WCPT '!H281</f>
        <v>0</v>
      </c>
      <c r="I246" s="19">
        <f>'Détails calculs 2020 WCPT '!I251</f>
        <v>0</v>
      </c>
      <c r="J246" s="19">
        <f t="shared" si="3"/>
        <v>0</v>
      </c>
    </row>
    <row r="247" spans="1:10" ht="15.75" hidden="1" customHeight="1" x14ac:dyDescent="0.25">
      <c r="A247" s="5"/>
      <c r="B247" s="5"/>
      <c r="C247" s="5"/>
      <c r="D247" s="5" t="s">
        <v>10</v>
      </c>
      <c r="E247" s="19">
        <f>'Détails calculs 2020 WCPT '!E282</f>
        <v>0</v>
      </c>
      <c r="F247" s="19">
        <f>'Détails calculs 2020 WCPT '!F282</f>
        <v>0</v>
      </c>
      <c r="G247" s="19">
        <f>'Détails calculs 2020 WCPT '!G282</f>
        <v>0</v>
      </c>
      <c r="H247" s="19">
        <f>'Détails calculs 2020 WCPT '!H282</f>
        <v>0</v>
      </c>
      <c r="I247" s="19">
        <f>'Détails calculs 2020 WCPT '!I252</f>
        <v>0</v>
      </c>
      <c r="J247" s="19">
        <f t="shared" si="3"/>
        <v>0</v>
      </c>
    </row>
    <row r="248" spans="1:10" ht="15.75" hidden="1" customHeight="1" x14ac:dyDescent="0.25">
      <c r="A248" s="5"/>
      <c r="B248" s="5"/>
      <c r="C248" s="5"/>
      <c r="D248" s="5" t="s">
        <v>11</v>
      </c>
      <c r="E248" s="19">
        <f>'Détails calculs 2020 WCPT '!E283</f>
        <v>0</v>
      </c>
      <c r="F248" s="19">
        <f>'Détails calculs 2020 WCPT '!F283</f>
        <v>0</v>
      </c>
      <c r="G248" s="19">
        <f>'Détails calculs 2020 WCPT '!G283</f>
        <v>0</v>
      </c>
      <c r="H248" s="19">
        <f>'Détails calculs 2020 WCPT '!H283</f>
        <v>0</v>
      </c>
      <c r="I248" s="19">
        <f>'Détails calculs 2020 WCPT '!I253</f>
        <v>0</v>
      </c>
      <c r="J248" s="19">
        <f t="shared" si="3"/>
        <v>0</v>
      </c>
    </row>
    <row r="249" spans="1:10" ht="15.75" hidden="1" customHeight="1" x14ac:dyDescent="0.25">
      <c r="A249" s="5"/>
      <c r="B249" s="5"/>
      <c r="C249" s="5"/>
      <c r="D249" s="5" t="s">
        <v>12</v>
      </c>
      <c r="E249" s="19">
        <f>'Détails calculs 2020 WCPT '!E284</f>
        <v>0</v>
      </c>
      <c r="F249" s="19">
        <f>'Détails calculs 2020 WCPT '!F284</f>
        <v>0</v>
      </c>
      <c r="G249" s="19">
        <f>'Détails calculs 2020 WCPT '!G284</f>
        <v>0</v>
      </c>
      <c r="H249" s="19">
        <f>'Détails calculs 2020 WCPT '!H284</f>
        <v>0</v>
      </c>
      <c r="I249" s="19">
        <f>'Détails calculs 2020 WCPT '!I254</f>
        <v>0</v>
      </c>
      <c r="J249" s="19">
        <f t="shared" si="3"/>
        <v>0</v>
      </c>
    </row>
    <row r="250" spans="1:10" ht="15.75" customHeight="1" thickBot="1" x14ac:dyDescent="0.3">
      <c r="A250" s="15" t="s">
        <v>126</v>
      </c>
      <c r="B250" s="15" t="s">
        <v>40</v>
      </c>
      <c r="C250" s="15" t="s">
        <v>22</v>
      </c>
      <c r="D250" s="16" t="s">
        <v>13</v>
      </c>
      <c r="E250" s="20">
        <f>'Détails calculs 2020 WCPT '!E279</f>
        <v>0</v>
      </c>
      <c r="F250" s="20">
        <f>'Détails calculs 2020 WCPT '!F279</f>
        <v>0</v>
      </c>
      <c r="G250" s="20">
        <f>'Détails calculs 2020 WCPT '!G279</f>
        <v>2644.6491059602649</v>
      </c>
      <c r="H250" s="20">
        <f>'Détails calculs 2020 WCPT '!H279</f>
        <v>0</v>
      </c>
      <c r="I250" s="20">
        <f>'Détails calculs 2020 WCPT '!I255</f>
        <v>0</v>
      </c>
      <c r="J250" s="20">
        <f t="shared" si="3"/>
        <v>2644.6491059602649</v>
      </c>
    </row>
    <row r="251" spans="1:10" ht="15.75" hidden="1" customHeight="1" x14ac:dyDescent="0.25">
      <c r="A251" s="15"/>
      <c r="B251" s="15"/>
      <c r="C251" s="15"/>
      <c r="D251" s="15" t="s">
        <v>7</v>
      </c>
      <c r="E251" s="20">
        <f>'Détails calculs 2020 WCPT '!E286</f>
        <v>0</v>
      </c>
      <c r="F251" s="20">
        <f>'Détails calculs 2020 WCPT '!F286</f>
        <v>0</v>
      </c>
      <c r="G251" s="20">
        <f>'Détails calculs 2020 WCPT '!G286</f>
        <v>0</v>
      </c>
      <c r="H251" s="20">
        <f>'Détails calculs 2020 WCPT '!H286</f>
        <v>0</v>
      </c>
      <c r="I251" s="20">
        <f>'Détails calculs 2020 WCPT '!I256</f>
        <v>0</v>
      </c>
      <c r="J251" s="20">
        <f t="shared" si="3"/>
        <v>0</v>
      </c>
    </row>
    <row r="252" spans="1:10" ht="15.75" hidden="1" customHeight="1" x14ac:dyDescent="0.25">
      <c r="A252" s="15"/>
      <c r="B252" s="15"/>
      <c r="C252" s="15"/>
      <c r="D252" s="15" t="s">
        <v>9</v>
      </c>
      <c r="E252" s="20">
        <f>'Détails calculs 2020 WCPT '!E287</f>
        <v>0</v>
      </c>
      <c r="F252" s="20">
        <f>'Détails calculs 2020 WCPT '!F287</f>
        <v>0</v>
      </c>
      <c r="G252" s="20">
        <f>'Détails calculs 2020 WCPT '!G287</f>
        <v>0</v>
      </c>
      <c r="H252" s="20">
        <f>'Détails calculs 2020 WCPT '!H287</f>
        <v>0</v>
      </c>
      <c r="I252" s="20">
        <f>'Détails calculs 2020 WCPT '!I257</f>
        <v>0</v>
      </c>
      <c r="J252" s="20">
        <f t="shared" si="3"/>
        <v>0</v>
      </c>
    </row>
    <row r="253" spans="1:10" ht="15.75" hidden="1" customHeight="1" x14ac:dyDescent="0.25">
      <c r="A253" s="15"/>
      <c r="B253" s="15"/>
      <c r="C253" s="15"/>
      <c r="D253" s="15" t="s">
        <v>10</v>
      </c>
      <c r="E253" s="20">
        <f>'Détails calculs 2020 WCPT '!E288</f>
        <v>0</v>
      </c>
      <c r="F253" s="20">
        <f>'Détails calculs 2020 WCPT '!F288</f>
        <v>0</v>
      </c>
      <c r="G253" s="20">
        <f>'Détails calculs 2020 WCPT '!G288</f>
        <v>0</v>
      </c>
      <c r="H253" s="20">
        <f>'Détails calculs 2020 WCPT '!H288</f>
        <v>0</v>
      </c>
      <c r="I253" s="20">
        <f>'Détails calculs 2020 WCPT '!I258</f>
        <v>0</v>
      </c>
      <c r="J253" s="20">
        <f t="shared" si="3"/>
        <v>0</v>
      </c>
    </row>
    <row r="254" spans="1:10" ht="15.75" hidden="1" customHeight="1" x14ac:dyDescent="0.25">
      <c r="A254" s="15"/>
      <c r="B254" s="15"/>
      <c r="C254" s="15"/>
      <c r="D254" s="15" t="s">
        <v>11</v>
      </c>
      <c r="E254" s="20">
        <f>'Détails calculs 2020 WCPT '!E289</f>
        <v>0</v>
      </c>
      <c r="F254" s="20">
        <f>'Détails calculs 2020 WCPT '!F289</f>
        <v>0</v>
      </c>
      <c r="G254" s="20">
        <f>'Détails calculs 2020 WCPT '!G289</f>
        <v>0</v>
      </c>
      <c r="H254" s="20">
        <f>'Détails calculs 2020 WCPT '!H289</f>
        <v>0</v>
      </c>
      <c r="I254" s="20">
        <f>'Détails calculs 2020 WCPT '!I259</f>
        <v>0</v>
      </c>
      <c r="J254" s="20">
        <f t="shared" si="3"/>
        <v>0</v>
      </c>
    </row>
    <row r="255" spans="1:10" ht="15.75" hidden="1" customHeight="1" x14ac:dyDescent="0.25">
      <c r="A255" s="15"/>
      <c r="B255" s="15"/>
      <c r="C255" s="15"/>
      <c r="D255" s="15" t="s">
        <v>12</v>
      </c>
      <c r="E255" s="20">
        <f>'Détails calculs 2020 WCPT '!E290</f>
        <v>0</v>
      </c>
      <c r="F255" s="20">
        <f>'Détails calculs 2020 WCPT '!F290</f>
        <v>0</v>
      </c>
      <c r="G255" s="20">
        <f>'Détails calculs 2020 WCPT '!G290</f>
        <v>0</v>
      </c>
      <c r="H255" s="20">
        <f>'Détails calculs 2020 WCPT '!H290</f>
        <v>0</v>
      </c>
      <c r="I255" s="20">
        <f>'Détails calculs 2020 WCPT '!I260</f>
        <v>0</v>
      </c>
      <c r="J255" s="20">
        <f t="shared" si="3"/>
        <v>0</v>
      </c>
    </row>
    <row r="256" spans="1:10" ht="15.75" customHeight="1" thickBot="1" x14ac:dyDescent="0.3">
      <c r="A256" s="5" t="s">
        <v>174</v>
      </c>
      <c r="B256" s="5" t="s">
        <v>175</v>
      </c>
      <c r="C256" s="5" t="s">
        <v>22</v>
      </c>
      <c r="D256" s="7" t="s">
        <v>13</v>
      </c>
      <c r="E256" s="19">
        <f>'Détails calculs 2020 WCPT '!E285</f>
        <v>0</v>
      </c>
      <c r="F256" s="19">
        <f>'Détails calculs 2020 WCPT '!F285</f>
        <v>0</v>
      </c>
      <c r="G256" s="19">
        <f>'Détails calculs 2020 WCPT '!G285</f>
        <v>0</v>
      </c>
      <c r="H256" s="19">
        <f>'Détails calculs 2020 WCPT '!H285</f>
        <v>0</v>
      </c>
      <c r="I256" s="19">
        <f>'Détails calculs 2020 WCPT '!I261</f>
        <v>0</v>
      </c>
      <c r="J256" s="19">
        <f t="shared" si="3"/>
        <v>0</v>
      </c>
    </row>
    <row r="257" spans="1:10" ht="15.75" hidden="1" customHeight="1" x14ac:dyDescent="0.25">
      <c r="A257" s="21"/>
      <c r="B257" s="21"/>
      <c r="C257" s="21"/>
      <c r="D257" s="21" t="s">
        <v>7</v>
      </c>
      <c r="E257" s="41">
        <f>'Détails calculs 2020 WCPT '!E298</f>
        <v>0</v>
      </c>
      <c r="F257" s="41">
        <f>'Détails calculs 2020 WCPT '!F298</f>
        <v>0</v>
      </c>
      <c r="G257" s="41">
        <f>'Détails calculs 2020 WCPT '!G298</f>
        <v>0</v>
      </c>
      <c r="H257" s="41">
        <f>'Détails calculs 2020 WCPT '!H298</f>
        <v>0</v>
      </c>
      <c r="I257" s="41">
        <f>'Détails calculs 2020 WCPT '!I262</f>
        <v>0</v>
      </c>
      <c r="J257" s="41">
        <f t="shared" si="3"/>
        <v>0</v>
      </c>
    </row>
    <row r="258" spans="1:10" ht="15.75" hidden="1" customHeight="1" x14ac:dyDescent="0.25">
      <c r="A258" s="21"/>
      <c r="B258" s="21"/>
      <c r="C258" s="21"/>
      <c r="D258" s="21" t="s">
        <v>9</v>
      </c>
      <c r="E258" s="41">
        <f>'Détails calculs 2020 WCPT '!E299</f>
        <v>0</v>
      </c>
      <c r="F258" s="41">
        <f>'Détails calculs 2020 WCPT '!F299</f>
        <v>0</v>
      </c>
      <c r="G258" s="41">
        <f>'Détails calculs 2020 WCPT '!G299</f>
        <v>0</v>
      </c>
      <c r="H258" s="41">
        <f>'Détails calculs 2020 WCPT '!H299</f>
        <v>0</v>
      </c>
      <c r="I258" s="41">
        <f>'Détails calculs 2020 WCPT '!I263</f>
        <v>0</v>
      </c>
      <c r="J258" s="41">
        <f t="shared" si="3"/>
        <v>0</v>
      </c>
    </row>
    <row r="259" spans="1:10" ht="15.75" hidden="1" customHeight="1" x14ac:dyDescent="0.25">
      <c r="A259" s="21"/>
      <c r="B259" s="21"/>
      <c r="C259" s="21"/>
      <c r="D259" s="21" t="s">
        <v>10</v>
      </c>
      <c r="E259" s="41">
        <f>'Détails calculs 2020 WCPT '!E300</f>
        <v>0</v>
      </c>
      <c r="F259" s="41">
        <f>'Détails calculs 2020 WCPT '!F300</f>
        <v>0</v>
      </c>
      <c r="G259" s="41">
        <f>'Détails calculs 2020 WCPT '!G300</f>
        <v>0</v>
      </c>
      <c r="H259" s="41">
        <f>'Détails calculs 2020 WCPT '!H300</f>
        <v>0</v>
      </c>
      <c r="I259" s="41">
        <f>'Détails calculs 2020 WCPT '!I264</f>
        <v>0</v>
      </c>
      <c r="J259" s="41">
        <f t="shared" si="3"/>
        <v>0</v>
      </c>
    </row>
    <row r="260" spans="1:10" ht="15.75" hidden="1" customHeight="1" x14ac:dyDescent="0.25">
      <c r="A260" s="21"/>
      <c r="B260" s="21"/>
      <c r="C260" s="21"/>
      <c r="D260" s="21" t="s">
        <v>11</v>
      </c>
      <c r="E260" s="41">
        <f>'Détails calculs 2020 WCPT '!E301</f>
        <v>0</v>
      </c>
      <c r="F260" s="41">
        <f>'Détails calculs 2020 WCPT '!F301</f>
        <v>0</v>
      </c>
      <c r="G260" s="41">
        <f>'Détails calculs 2020 WCPT '!G301</f>
        <v>0</v>
      </c>
      <c r="H260" s="41">
        <f>'Détails calculs 2020 WCPT '!H301</f>
        <v>0</v>
      </c>
      <c r="I260" s="41">
        <f>'Détails calculs 2020 WCPT '!I265</f>
        <v>0</v>
      </c>
      <c r="J260" s="41">
        <f t="shared" si="3"/>
        <v>0</v>
      </c>
    </row>
    <row r="261" spans="1:10" ht="15.75" hidden="1" customHeight="1" x14ac:dyDescent="0.25">
      <c r="A261" s="21"/>
      <c r="B261" s="21"/>
      <c r="C261" s="21"/>
      <c r="D261" s="21" t="s">
        <v>12</v>
      </c>
      <c r="E261" s="41">
        <f>'Détails calculs 2020 WCPT '!E302</f>
        <v>0</v>
      </c>
      <c r="F261" s="41">
        <f>'Détails calculs 2020 WCPT '!F302</f>
        <v>0</v>
      </c>
      <c r="G261" s="41">
        <f>'Détails calculs 2020 WCPT '!G302</f>
        <v>0</v>
      </c>
      <c r="H261" s="41">
        <f>'Détails calculs 2020 WCPT '!H302</f>
        <v>0</v>
      </c>
      <c r="I261" s="41">
        <f>'Détails calculs 2020 WCPT '!I266</f>
        <v>0</v>
      </c>
      <c r="J261" s="41">
        <f t="shared" si="3"/>
        <v>0</v>
      </c>
    </row>
    <row r="262" spans="1:10" s="91" customFormat="1" ht="15.75" customHeight="1" x14ac:dyDescent="0.25">
      <c r="A262" s="66" t="s">
        <v>316</v>
      </c>
      <c r="B262" s="66" t="s">
        <v>317</v>
      </c>
      <c r="C262" s="66" t="s">
        <v>250</v>
      </c>
      <c r="D262" s="155" t="s">
        <v>13</v>
      </c>
      <c r="E262" s="104">
        <f>'Détails calculs 2020 WCPT '!E297</f>
        <v>0</v>
      </c>
      <c r="F262" s="104">
        <f>'Détails calculs 2020 WCPT '!F297</f>
        <v>0</v>
      </c>
      <c r="G262" s="104">
        <f>'Détails calculs 2020 WCPT '!G297</f>
        <v>0</v>
      </c>
      <c r="H262" s="104">
        <f>'Détails calculs 2020 WCPT '!H297</f>
        <v>0</v>
      </c>
      <c r="I262" s="104">
        <f>'Détails calculs 2020 WCPT '!I267</f>
        <v>0</v>
      </c>
      <c r="J262" s="104">
        <f t="shared" si="3"/>
        <v>0</v>
      </c>
    </row>
    <row r="263" spans="1:10" ht="15.75" customHeight="1" thickBot="1" x14ac:dyDescent="0.3">
      <c r="A263" s="21" t="s">
        <v>139</v>
      </c>
      <c r="B263" s="21" t="s">
        <v>140</v>
      </c>
      <c r="C263" s="21" t="s">
        <v>36</v>
      </c>
      <c r="D263" s="22" t="s">
        <v>13</v>
      </c>
      <c r="E263" s="41">
        <f>'Détails calculs 2020 WCPT '!E303</f>
        <v>0</v>
      </c>
      <c r="F263" s="41">
        <f>'Détails calculs 2020 WCPT '!F303</f>
        <v>0</v>
      </c>
      <c r="G263" s="41">
        <f>'Détails calculs 2020 WCPT '!G303</f>
        <v>0</v>
      </c>
      <c r="H263" s="41">
        <f>'Détails calculs 2020 WCPT '!H303</f>
        <v>0</v>
      </c>
      <c r="I263" s="41">
        <f>'Détails calculs 2020 WCPT '!I268</f>
        <v>0</v>
      </c>
      <c r="J263" s="41">
        <f t="shared" si="3"/>
        <v>0</v>
      </c>
    </row>
    <row r="264" spans="1:10" ht="15.75" hidden="1" customHeight="1" x14ac:dyDescent="0.25">
      <c r="A264" s="15"/>
      <c r="B264" s="15"/>
      <c r="C264" s="15"/>
      <c r="D264" s="15" t="s">
        <v>7</v>
      </c>
      <c r="E264" s="20">
        <f>'Détails calculs 2020 WCPT '!E304</f>
        <v>0</v>
      </c>
      <c r="F264" s="20">
        <f>'Détails calculs 2020 WCPT '!F304</f>
        <v>0</v>
      </c>
      <c r="G264" s="20">
        <f>'Détails calculs 2020 WCPT '!G304</f>
        <v>0</v>
      </c>
      <c r="H264" s="20">
        <f>'Détails calculs 2020 WCPT '!H304</f>
        <v>0</v>
      </c>
      <c r="I264" s="20">
        <f>'Détails calculs 2020 WCPT '!I269</f>
        <v>0</v>
      </c>
      <c r="J264" s="20">
        <f t="shared" si="3"/>
        <v>0</v>
      </c>
    </row>
    <row r="265" spans="1:10" ht="15.75" hidden="1" customHeight="1" x14ac:dyDescent="0.25">
      <c r="A265" s="15"/>
      <c r="B265" s="15"/>
      <c r="C265" s="15"/>
      <c r="D265" s="15" t="s">
        <v>9</v>
      </c>
      <c r="E265" s="20">
        <f>'Détails calculs 2020 WCPT '!E305</f>
        <v>0</v>
      </c>
      <c r="F265" s="20">
        <f>'Détails calculs 2020 WCPT '!F305</f>
        <v>0</v>
      </c>
      <c r="G265" s="20">
        <f>'Détails calculs 2020 WCPT '!G305</f>
        <v>0</v>
      </c>
      <c r="H265" s="20">
        <f>'Détails calculs 2020 WCPT '!H305</f>
        <v>0</v>
      </c>
      <c r="I265" s="20">
        <f>'Détails calculs 2020 WCPT '!I270</f>
        <v>0</v>
      </c>
      <c r="J265" s="20">
        <f t="shared" si="3"/>
        <v>0</v>
      </c>
    </row>
    <row r="266" spans="1:10" ht="15.75" hidden="1" customHeight="1" x14ac:dyDescent="0.25">
      <c r="A266" s="15"/>
      <c r="B266" s="15"/>
      <c r="C266" s="15"/>
      <c r="D266" s="15" t="s">
        <v>10</v>
      </c>
      <c r="E266" s="20">
        <f>'Détails calculs 2020 WCPT '!E306</f>
        <v>0</v>
      </c>
      <c r="F266" s="20">
        <f>'Détails calculs 2020 WCPT '!F306</f>
        <v>0</v>
      </c>
      <c r="G266" s="20">
        <f>'Détails calculs 2020 WCPT '!G306</f>
        <v>0</v>
      </c>
      <c r="H266" s="20">
        <f>'Détails calculs 2020 WCPT '!H306</f>
        <v>0</v>
      </c>
      <c r="I266" s="20">
        <f>'Détails calculs 2020 WCPT '!I271</f>
        <v>0</v>
      </c>
      <c r="J266" s="20">
        <f t="shared" si="3"/>
        <v>0</v>
      </c>
    </row>
    <row r="267" spans="1:10" ht="15.75" hidden="1" customHeight="1" x14ac:dyDescent="0.25">
      <c r="A267" s="15"/>
      <c r="B267" s="15"/>
      <c r="C267" s="15"/>
      <c r="D267" s="15" t="s">
        <v>11</v>
      </c>
      <c r="E267" s="20">
        <f>'Détails calculs 2020 WCPT '!E307</f>
        <v>0</v>
      </c>
      <c r="F267" s="20">
        <f>'Détails calculs 2020 WCPT '!F307</f>
        <v>0</v>
      </c>
      <c r="G267" s="20">
        <f>'Détails calculs 2020 WCPT '!G307</f>
        <v>0</v>
      </c>
      <c r="H267" s="20">
        <f>'Détails calculs 2020 WCPT '!H307</f>
        <v>0</v>
      </c>
      <c r="I267" s="20">
        <f>'Détails calculs 2020 WCPT '!I272</f>
        <v>0</v>
      </c>
      <c r="J267" s="20">
        <f t="shared" si="3"/>
        <v>0</v>
      </c>
    </row>
    <row r="268" spans="1:10" ht="15.75" hidden="1" customHeight="1" x14ac:dyDescent="0.25">
      <c r="A268" s="15"/>
      <c r="B268" s="15"/>
      <c r="C268" s="15"/>
      <c r="D268" s="15" t="s">
        <v>12</v>
      </c>
      <c r="E268" s="20">
        <f>'Détails calculs 2020 WCPT '!E308</f>
        <v>0</v>
      </c>
      <c r="F268" s="20">
        <f>'Détails calculs 2020 WCPT '!F308</f>
        <v>0</v>
      </c>
      <c r="G268" s="20">
        <f>'Détails calculs 2020 WCPT '!G308</f>
        <v>0</v>
      </c>
      <c r="H268" s="20">
        <f>'Détails calculs 2020 WCPT '!H308</f>
        <v>0</v>
      </c>
      <c r="I268" s="20">
        <f>'Détails calculs 2020 WCPT '!I273</f>
        <v>0</v>
      </c>
      <c r="J268" s="20">
        <f t="shared" si="3"/>
        <v>0</v>
      </c>
    </row>
    <row r="269" spans="1:10" ht="15.75" customHeight="1" thickBot="1" x14ac:dyDescent="0.3">
      <c r="A269" s="15" t="s">
        <v>148</v>
      </c>
      <c r="B269" s="15" t="s">
        <v>177</v>
      </c>
      <c r="C269" s="15" t="s">
        <v>22</v>
      </c>
      <c r="D269" s="16" t="s">
        <v>13</v>
      </c>
      <c r="E269" s="20">
        <f>'Détails calculs 2020 WCPT '!E309</f>
        <v>0</v>
      </c>
      <c r="F269" s="20">
        <f>'Détails calculs 2020 WCPT '!F309</f>
        <v>0</v>
      </c>
      <c r="G269" s="20">
        <f>'Détails calculs 2020 WCPT '!G309</f>
        <v>0</v>
      </c>
      <c r="H269" s="20">
        <f>'Détails calculs 2020 WCPT '!H309</f>
        <v>0</v>
      </c>
      <c r="I269" s="20">
        <f>'Détails calculs 2020 WCPT '!I274</f>
        <v>0</v>
      </c>
      <c r="J269" s="20">
        <f t="shared" si="3"/>
        <v>0</v>
      </c>
    </row>
    <row r="270" spans="1:10" ht="15.75" hidden="1" customHeight="1" x14ac:dyDescent="0.25">
      <c r="A270" s="5"/>
      <c r="B270" s="5"/>
      <c r="C270" s="5"/>
      <c r="D270" s="5" t="s">
        <v>7</v>
      </c>
      <c r="E270" s="19">
        <f>'Détails calculs 2020 WCPT '!E310</f>
        <v>0</v>
      </c>
      <c r="F270" s="19">
        <f>'Détails calculs 2020 WCPT '!F310</f>
        <v>0</v>
      </c>
      <c r="G270" s="19">
        <f>'Détails calculs 2020 WCPT '!G310</f>
        <v>0</v>
      </c>
      <c r="H270" s="19">
        <f>'Détails calculs 2020 WCPT '!H310</f>
        <v>0</v>
      </c>
      <c r="I270" s="19">
        <f>'Détails calculs 2020 WCPT '!I275</f>
        <v>0</v>
      </c>
      <c r="J270" s="19">
        <f t="shared" si="3"/>
        <v>0</v>
      </c>
    </row>
    <row r="271" spans="1:10" ht="15.75" hidden="1" customHeight="1" x14ac:dyDescent="0.25">
      <c r="A271" s="5"/>
      <c r="B271" s="5"/>
      <c r="C271" s="5"/>
      <c r="D271" s="5" t="s">
        <v>9</v>
      </c>
      <c r="E271" s="19">
        <f>'Détails calculs 2020 WCPT '!E311</f>
        <v>0</v>
      </c>
      <c r="F271" s="19">
        <f>'Détails calculs 2020 WCPT '!F311</f>
        <v>0</v>
      </c>
      <c r="G271" s="19">
        <f>'Détails calculs 2020 WCPT '!G311</f>
        <v>0</v>
      </c>
      <c r="H271" s="19">
        <f>'Détails calculs 2020 WCPT '!H311</f>
        <v>0</v>
      </c>
      <c r="I271" s="19">
        <f>'Détails calculs 2020 WCPT '!I276</f>
        <v>0</v>
      </c>
      <c r="J271" s="19">
        <f t="shared" si="3"/>
        <v>0</v>
      </c>
    </row>
    <row r="272" spans="1:10" ht="15.75" hidden="1" customHeight="1" x14ac:dyDescent="0.25">
      <c r="A272" s="5"/>
      <c r="B272" s="5"/>
      <c r="C272" s="5"/>
      <c r="D272" s="5" t="s">
        <v>10</v>
      </c>
      <c r="E272" s="19">
        <f>'Détails calculs 2020 WCPT '!E312</f>
        <v>0</v>
      </c>
      <c r="F272" s="19">
        <f>'Détails calculs 2020 WCPT '!F312</f>
        <v>0</v>
      </c>
      <c r="G272" s="19">
        <f>'Détails calculs 2020 WCPT '!G312</f>
        <v>0</v>
      </c>
      <c r="H272" s="19">
        <f>'Détails calculs 2020 WCPT '!H312</f>
        <v>0</v>
      </c>
      <c r="I272" s="19">
        <f>'Détails calculs 2020 WCPT '!I277</f>
        <v>0</v>
      </c>
      <c r="J272" s="19">
        <f t="shared" si="3"/>
        <v>0</v>
      </c>
    </row>
    <row r="273" spans="1:10" ht="15.75" hidden="1" customHeight="1" x14ac:dyDescent="0.25">
      <c r="A273" s="5"/>
      <c r="B273" s="5"/>
      <c r="C273" s="5"/>
      <c r="D273" s="5" t="s">
        <v>11</v>
      </c>
      <c r="E273" s="19">
        <f>'Détails calculs 2020 WCPT '!E313</f>
        <v>0</v>
      </c>
      <c r="F273" s="19">
        <f>'Détails calculs 2020 WCPT '!F313</f>
        <v>0</v>
      </c>
      <c r="G273" s="19">
        <f>'Détails calculs 2020 WCPT '!G313</f>
        <v>0</v>
      </c>
      <c r="H273" s="19">
        <f>'Détails calculs 2020 WCPT '!H313</f>
        <v>0</v>
      </c>
      <c r="I273" s="19">
        <f>'Détails calculs 2020 WCPT '!I278</f>
        <v>0</v>
      </c>
      <c r="J273" s="19">
        <f t="shared" ref="J273:J336" si="4">IFERROR(E273+F273+G273+H273+I273,0)</f>
        <v>0</v>
      </c>
    </row>
    <row r="274" spans="1:10" ht="15.75" hidden="1" customHeight="1" x14ac:dyDescent="0.25">
      <c r="A274" s="5"/>
      <c r="B274" s="5"/>
      <c r="C274" s="5"/>
      <c r="D274" s="5" t="s">
        <v>12</v>
      </c>
      <c r="E274" s="19">
        <f>'Détails calculs 2020 WCPT '!E314</f>
        <v>0</v>
      </c>
      <c r="F274" s="19">
        <f>'Détails calculs 2020 WCPT '!F314</f>
        <v>0</v>
      </c>
      <c r="G274" s="19">
        <f>'Détails calculs 2020 WCPT '!G314</f>
        <v>0</v>
      </c>
      <c r="H274" s="19">
        <f>'Détails calculs 2020 WCPT '!H314</f>
        <v>0</v>
      </c>
      <c r="I274" s="19">
        <f>'Détails calculs 2020 WCPT '!I279</f>
        <v>0</v>
      </c>
      <c r="J274" s="19">
        <f t="shared" si="4"/>
        <v>0</v>
      </c>
    </row>
    <row r="275" spans="1:10" ht="15.75" customHeight="1" thickBot="1" x14ac:dyDescent="0.3">
      <c r="A275" s="71" t="s">
        <v>320</v>
      </c>
      <c r="B275" s="71" t="s">
        <v>46</v>
      </c>
      <c r="C275" s="15" t="s">
        <v>22</v>
      </c>
      <c r="D275" s="16" t="s">
        <v>13</v>
      </c>
      <c r="E275" s="20">
        <f>'Détails calculs 2020 WCPT '!E291</f>
        <v>0</v>
      </c>
      <c r="F275" s="20">
        <f>'Détails calculs 2020 WCPT '!F291</f>
        <v>0</v>
      </c>
      <c r="G275" s="20">
        <f>'Détails calculs 2020 WCPT '!G291</f>
        <v>0</v>
      </c>
      <c r="H275" s="20">
        <f>'Détails calculs 2020 WCPT '!H291</f>
        <v>0</v>
      </c>
      <c r="I275" s="20">
        <f>'Détails calculs 2020 WCPT '!I280</f>
        <v>0</v>
      </c>
      <c r="J275" s="20">
        <f t="shared" si="4"/>
        <v>0</v>
      </c>
    </row>
    <row r="276" spans="1:10" ht="15.75" hidden="1" customHeight="1" x14ac:dyDescent="0.25">
      <c r="A276" s="15"/>
      <c r="B276" s="15"/>
      <c r="C276" s="15"/>
      <c r="D276" s="15" t="s">
        <v>7</v>
      </c>
      <c r="E276" s="20">
        <f>'Détails calculs 2020 WCPT '!E316</f>
        <v>0</v>
      </c>
      <c r="F276" s="20">
        <f>'Détails calculs 2020 WCPT '!F316</f>
        <v>0</v>
      </c>
      <c r="G276" s="20">
        <f>'Détails calculs 2020 WCPT '!G316</f>
        <v>0</v>
      </c>
      <c r="H276" s="20">
        <f>'Détails calculs 2020 WCPT '!H316</f>
        <v>0</v>
      </c>
      <c r="I276" s="20">
        <f>'Détails calculs 2020 WCPT '!I281</f>
        <v>0</v>
      </c>
      <c r="J276" s="20">
        <f t="shared" si="4"/>
        <v>0</v>
      </c>
    </row>
    <row r="277" spans="1:10" ht="15.75" hidden="1" customHeight="1" x14ac:dyDescent="0.25">
      <c r="A277" s="15"/>
      <c r="B277" s="15"/>
      <c r="C277" s="15"/>
      <c r="D277" s="15" t="s">
        <v>9</v>
      </c>
      <c r="E277" s="20">
        <f>'Détails calculs 2020 WCPT '!E317</f>
        <v>0</v>
      </c>
      <c r="F277" s="20">
        <f>'Détails calculs 2020 WCPT '!F317</f>
        <v>0</v>
      </c>
      <c r="G277" s="20">
        <f>'Détails calculs 2020 WCPT '!G317</f>
        <v>0</v>
      </c>
      <c r="H277" s="20">
        <f>'Détails calculs 2020 WCPT '!H317</f>
        <v>0</v>
      </c>
      <c r="I277" s="20">
        <f>'Détails calculs 2020 WCPT '!I282</f>
        <v>0</v>
      </c>
      <c r="J277" s="20">
        <f t="shared" si="4"/>
        <v>0</v>
      </c>
    </row>
    <row r="278" spans="1:10" ht="15.75" hidden="1" customHeight="1" x14ac:dyDescent="0.25">
      <c r="A278" s="15"/>
      <c r="B278" s="15"/>
      <c r="C278" s="15"/>
      <c r="D278" s="15" t="s">
        <v>10</v>
      </c>
      <c r="E278" s="20">
        <f>'Détails calculs 2020 WCPT '!E318</f>
        <v>0</v>
      </c>
      <c r="F278" s="20">
        <f>'Détails calculs 2020 WCPT '!F318</f>
        <v>0</v>
      </c>
      <c r="G278" s="20">
        <f>'Détails calculs 2020 WCPT '!G318</f>
        <v>0</v>
      </c>
      <c r="H278" s="20">
        <f>'Détails calculs 2020 WCPT '!H318</f>
        <v>0</v>
      </c>
      <c r="I278" s="20">
        <f>'Détails calculs 2020 WCPT '!I283</f>
        <v>0</v>
      </c>
      <c r="J278" s="20">
        <f t="shared" si="4"/>
        <v>0</v>
      </c>
    </row>
    <row r="279" spans="1:10" ht="15.75" hidden="1" customHeight="1" x14ac:dyDescent="0.25">
      <c r="A279" s="15"/>
      <c r="B279" s="15"/>
      <c r="C279" s="15"/>
      <c r="D279" s="15" t="s">
        <v>11</v>
      </c>
      <c r="E279" s="20">
        <f>'Détails calculs 2020 WCPT '!E319</f>
        <v>0</v>
      </c>
      <c r="F279" s="20">
        <f>'Détails calculs 2020 WCPT '!F319</f>
        <v>0</v>
      </c>
      <c r="G279" s="20">
        <f>'Détails calculs 2020 WCPT '!G319</f>
        <v>0</v>
      </c>
      <c r="H279" s="20">
        <f>'Détails calculs 2020 WCPT '!H319</f>
        <v>0</v>
      </c>
      <c r="I279" s="20">
        <f>'Détails calculs 2020 WCPT '!I284</f>
        <v>0</v>
      </c>
      <c r="J279" s="20">
        <f t="shared" si="4"/>
        <v>0</v>
      </c>
    </row>
    <row r="280" spans="1:10" ht="15.75" hidden="1" customHeight="1" x14ac:dyDescent="0.25">
      <c r="A280" s="15"/>
      <c r="B280" s="15"/>
      <c r="C280" s="15"/>
      <c r="D280" s="15" t="s">
        <v>12</v>
      </c>
      <c r="E280" s="20">
        <f>'Détails calculs 2020 WCPT '!E320</f>
        <v>0</v>
      </c>
      <c r="F280" s="20">
        <f>'Détails calculs 2020 WCPT '!F320</f>
        <v>0</v>
      </c>
      <c r="G280" s="20">
        <f>'Détails calculs 2020 WCPT '!G320</f>
        <v>0</v>
      </c>
      <c r="H280" s="20">
        <f>'Détails calculs 2020 WCPT '!H320</f>
        <v>0</v>
      </c>
      <c r="I280" s="20">
        <f>'Détails calculs 2020 WCPT '!I285</f>
        <v>0</v>
      </c>
      <c r="J280" s="20">
        <f t="shared" si="4"/>
        <v>0</v>
      </c>
    </row>
    <row r="281" spans="1:10" ht="15.75" customHeight="1" thickBot="1" x14ac:dyDescent="0.3">
      <c r="A281" s="5" t="s">
        <v>178</v>
      </c>
      <c r="B281" s="5" t="s">
        <v>179</v>
      </c>
      <c r="C281" s="5" t="s">
        <v>22</v>
      </c>
      <c r="D281" s="7" t="s">
        <v>13</v>
      </c>
      <c r="E281" s="19">
        <f>'Détails calculs 2020 WCPT '!E315</f>
        <v>0</v>
      </c>
      <c r="F281" s="19">
        <f>'Détails calculs 2020 WCPT '!F315</f>
        <v>0</v>
      </c>
      <c r="G281" s="19">
        <f>'Détails calculs 2020 WCPT '!G315</f>
        <v>0</v>
      </c>
      <c r="H281" s="19">
        <f>'Détails calculs 2020 WCPT '!H315</f>
        <v>0</v>
      </c>
      <c r="I281" s="19">
        <f>'Détails calculs 2020 WCPT '!I286</f>
        <v>0</v>
      </c>
      <c r="J281" s="19">
        <f t="shared" si="4"/>
        <v>0</v>
      </c>
    </row>
    <row r="282" spans="1:10" ht="15.75" hidden="1" customHeight="1" x14ac:dyDescent="0.25">
      <c r="A282" s="5"/>
      <c r="B282" s="5"/>
      <c r="C282" s="5"/>
      <c r="D282" s="5" t="s">
        <v>7</v>
      </c>
      <c r="E282" s="19">
        <f>'Détails calculs 2020 WCPT '!E322</f>
        <v>0</v>
      </c>
      <c r="F282" s="19">
        <f>'Détails calculs 2020 WCPT '!F322</f>
        <v>0</v>
      </c>
      <c r="G282" s="19">
        <f>'Détails calculs 2020 WCPT '!G322</f>
        <v>0</v>
      </c>
      <c r="H282" s="19">
        <f>'Détails calculs 2020 WCPT '!H322</f>
        <v>0</v>
      </c>
      <c r="I282" s="19">
        <f>'Détails calculs 2020 WCPT '!I287</f>
        <v>0</v>
      </c>
      <c r="J282" s="19">
        <f t="shared" si="4"/>
        <v>0</v>
      </c>
    </row>
    <row r="283" spans="1:10" ht="15.75" hidden="1" customHeight="1" x14ac:dyDescent="0.25">
      <c r="A283" s="5"/>
      <c r="B283" s="5"/>
      <c r="C283" s="5"/>
      <c r="D283" s="5" t="s">
        <v>9</v>
      </c>
      <c r="E283" s="19">
        <f>'Détails calculs 2020 WCPT '!E323</f>
        <v>0</v>
      </c>
      <c r="F283" s="19">
        <f>'Détails calculs 2020 WCPT '!F323</f>
        <v>0</v>
      </c>
      <c r="G283" s="19">
        <f>'Détails calculs 2020 WCPT '!G323</f>
        <v>0</v>
      </c>
      <c r="H283" s="19">
        <f>'Détails calculs 2020 WCPT '!H323</f>
        <v>0</v>
      </c>
      <c r="I283" s="19">
        <f>'Détails calculs 2020 WCPT '!I288</f>
        <v>0</v>
      </c>
      <c r="J283" s="19">
        <f t="shared" si="4"/>
        <v>0</v>
      </c>
    </row>
    <row r="284" spans="1:10" ht="15.75" hidden="1" customHeight="1" x14ac:dyDescent="0.25">
      <c r="A284" s="5"/>
      <c r="B284" s="5"/>
      <c r="C284" s="5"/>
      <c r="D284" s="5" t="s">
        <v>10</v>
      </c>
      <c r="E284" s="19">
        <f>'Détails calculs 2020 WCPT '!E324</f>
        <v>0</v>
      </c>
      <c r="F284" s="19">
        <f>'Détails calculs 2020 WCPT '!F324</f>
        <v>0</v>
      </c>
      <c r="G284" s="19">
        <f>'Détails calculs 2020 WCPT '!G324</f>
        <v>0</v>
      </c>
      <c r="H284" s="19">
        <f>'Détails calculs 2020 WCPT '!H324</f>
        <v>0</v>
      </c>
      <c r="I284" s="19">
        <f>'Détails calculs 2020 WCPT '!I289</f>
        <v>0</v>
      </c>
      <c r="J284" s="19">
        <f t="shared" si="4"/>
        <v>0</v>
      </c>
    </row>
    <row r="285" spans="1:10" ht="15.75" hidden="1" customHeight="1" x14ac:dyDescent="0.25">
      <c r="A285" s="5"/>
      <c r="B285" s="5"/>
      <c r="C285" s="5"/>
      <c r="D285" s="5" t="s">
        <v>11</v>
      </c>
      <c r="E285" s="19">
        <f>'Détails calculs 2020 WCPT '!E325</f>
        <v>0</v>
      </c>
      <c r="F285" s="19">
        <f>'Détails calculs 2020 WCPT '!F325</f>
        <v>0</v>
      </c>
      <c r="G285" s="19">
        <f>'Détails calculs 2020 WCPT '!G325</f>
        <v>0</v>
      </c>
      <c r="H285" s="19">
        <f>'Détails calculs 2020 WCPT '!H325</f>
        <v>0</v>
      </c>
      <c r="I285" s="19">
        <f>'Détails calculs 2020 WCPT '!I290</f>
        <v>0</v>
      </c>
      <c r="J285" s="19">
        <f t="shared" si="4"/>
        <v>0</v>
      </c>
    </row>
    <row r="286" spans="1:10" ht="15.75" hidden="1" customHeight="1" x14ac:dyDescent="0.25">
      <c r="A286" s="5"/>
      <c r="B286" s="5"/>
      <c r="C286" s="5"/>
      <c r="D286" s="5" t="s">
        <v>12</v>
      </c>
      <c r="E286" s="19">
        <f>'Détails calculs 2020 WCPT '!E326</f>
        <v>0</v>
      </c>
      <c r="F286" s="19">
        <f>'Détails calculs 2020 WCPT '!F326</f>
        <v>0</v>
      </c>
      <c r="G286" s="19">
        <f>'Détails calculs 2020 WCPT '!G326</f>
        <v>0</v>
      </c>
      <c r="H286" s="19">
        <f>'Détails calculs 2020 WCPT '!H326</f>
        <v>0</v>
      </c>
      <c r="I286" s="19">
        <f>'Détails calculs 2020 WCPT '!I291</f>
        <v>0</v>
      </c>
      <c r="J286" s="19">
        <f t="shared" si="4"/>
        <v>0</v>
      </c>
    </row>
    <row r="287" spans="1:10" ht="15.75" customHeight="1" thickBot="1" x14ac:dyDescent="0.3">
      <c r="A287" s="15" t="s">
        <v>180</v>
      </c>
      <c r="B287" s="15" t="s">
        <v>88</v>
      </c>
      <c r="C287" s="15" t="s">
        <v>22</v>
      </c>
      <c r="D287" s="16" t="s">
        <v>13</v>
      </c>
      <c r="E287" s="20">
        <f>'Détails calculs 2020 WCPT '!E321</f>
        <v>0</v>
      </c>
      <c r="F287" s="20">
        <f>'Détails calculs 2020 WCPT '!F321</f>
        <v>0</v>
      </c>
      <c r="G287" s="20">
        <f>'Détails calculs 2020 WCPT '!G321</f>
        <v>0</v>
      </c>
      <c r="H287" s="20">
        <f>'Détails calculs 2020 WCPT '!H321</f>
        <v>0</v>
      </c>
      <c r="I287" s="20">
        <f>'Détails calculs 2020 WCPT '!I292</f>
        <v>0</v>
      </c>
      <c r="J287" s="20">
        <f t="shared" si="4"/>
        <v>0</v>
      </c>
    </row>
    <row r="288" spans="1:10" ht="15.75" hidden="1" customHeight="1" x14ac:dyDescent="0.25">
      <c r="A288" s="21"/>
      <c r="B288" s="21"/>
      <c r="C288" s="21"/>
      <c r="D288" s="21" t="s">
        <v>7</v>
      </c>
      <c r="E288" s="41">
        <f>'Détails calculs 2020 WCPT '!E328</f>
        <v>0</v>
      </c>
      <c r="F288" s="41">
        <f>'Détails calculs 2020 WCPT '!F328</f>
        <v>0</v>
      </c>
      <c r="G288" s="41">
        <f>'Détails calculs 2020 WCPT '!G328</f>
        <v>0</v>
      </c>
      <c r="H288" s="41">
        <f>'Détails calculs 2020 WCPT '!H328</f>
        <v>0</v>
      </c>
      <c r="I288" s="41">
        <f>'Détails calculs 2020 WCPT '!I293</f>
        <v>0</v>
      </c>
      <c r="J288" s="41">
        <f t="shared" si="4"/>
        <v>0</v>
      </c>
    </row>
    <row r="289" spans="1:10" ht="15.75" hidden="1" customHeight="1" x14ac:dyDescent="0.25">
      <c r="A289" s="21"/>
      <c r="B289" s="21"/>
      <c r="C289" s="21"/>
      <c r="D289" s="21" t="s">
        <v>9</v>
      </c>
      <c r="E289" s="41">
        <f>'Détails calculs 2020 WCPT '!E329</f>
        <v>0</v>
      </c>
      <c r="F289" s="41">
        <f>'Détails calculs 2020 WCPT '!F329</f>
        <v>0</v>
      </c>
      <c r="G289" s="41">
        <f>'Détails calculs 2020 WCPT '!G329</f>
        <v>0</v>
      </c>
      <c r="H289" s="41">
        <f>'Détails calculs 2020 WCPT '!H329</f>
        <v>0</v>
      </c>
      <c r="I289" s="41">
        <f>'Détails calculs 2020 WCPT '!I294</f>
        <v>0</v>
      </c>
      <c r="J289" s="41">
        <f t="shared" si="4"/>
        <v>0</v>
      </c>
    </row>
    <row r="290" spans="1:10" ht="15.75" hidden="1" customHeight="1" x14ac:dyDescent="0.25">
      <c r="A290" s="21"/>
      <c r="B290" s="21"/>
      <c r="C290" s="21"/>
      <c r="D290" s="21" t="s">
        <v>10</v>
      </c>
      <c r="E290" s="41">
        <f>'Détails calculs 2020 WCPT '!E330</f>
        <v>0</v>
      </c>
      <c r="F290" s="41">
        <f>'Détails calculs 2020 WCPT '!F330</f>
        <v>0</v>
      </c>
      <c r="G290" s="41">
        <f>'Détails calculs 2020 WCPT '!G330</f>
        <v>0</v>
      </c>
      <c r="H290" s="41">
        <f>'Détails calculs 2020 WCPT '!H330</f>
        <v>0</v>
      </c>
      <c r="I290" s="41">
        <f>'Détails calculs 2020 WCPT '!I295</f>
        <v>0</v>
      </c>
      <c r="J290" s="41">
        <f t="shared" si="4"/>
        <v>0</v>
      </c>
    </row>
    <row r="291" spans="1:10" ht="15.75" hidden="1" customHeight="1" x14ac:dyDescent="0.25">
      <c r="A291" s="21"/>
      <c r="B291" s="21"/>
      <c r="C291" s="21"/>
      <c r="D291" s="21" t="s">
        <v>11</v>
      </c>
      <c r="E291" s="41">
        <f>'Détails calculs 2020 WCPT '!E331</f>
        <v>0</v>
      </c>
      <c r="F291" s="41">
        <f>'Détails calculs 2020 WCPT '!F331</f>
        <v>0</v>
      </c>
      <c r="G291" s="41">
        <f>'Détails calculs 2020 WCPT '!G331</f>
        <v>0</v>
      </c>
      <c r="H291" s="41">
        <f>'Détails calculs 2020 WCPT '!H331</f>
        <v>0</v>
      </c>
      <c r="I291" s="41">
        <f>'Détails calculs 2020 WCPT '!I296</f>
        <v>0</v>
      </c>
      <c r="J291" s="41">
        <f t="shared" si="4"/>
        <v>0</v>
      </c>
    </row>
    <row r="292" spans="1:10" ht="15.75" hidden="1" customHeight="1" x14ac:dyDescent="0.25">
      <c r="A292" s="21"/>
      <c r="B292" s="21"/>
      <c r="C292" s="21"/>
      <c r="D292" s="21" t="s">
        <v>12</v>
      </c>
      <c r="E292" s="41">
        <f>'Détails calculs 2020 WCPT '!E332</f>
        <v>0</v>
      </c>
      <c r="F292" s="41">
        <f>'Détails calculs 2020 WCPT '!F332</f>
        <v>0</v>
      </c>
      <c r="G292" s="41">
        <f>'Détails calculs 2020 WCPT '!G332</f>
        <v>0</v>
      </c>
      <c r="H292" s="41">
        <f>'Détails calculs 2020 WCPT '!H332</f>
        <v>100</v>
      </c>
      <c r="I292" s="41">
        <f>'Détails calculs 2020 WCPT '!I297</f>
        <v>0</v>
      </c>
      <c r="J292" s="41">
        <f t="shared" si="4"/>
        <v>100</v>
      </c>
    </row>
    <row r="293" spans="1:10" ht="15.75" customHeight="1" thickBot="1" x14ac:dyDescent="0.3">
      <c r="A293" s="5" t="s">
        <v>152</v>
      </c>
      <c r="B293" s="5" t="s">
        <v>181</v>
      </c>
      <c r="C293" s="5" t="s">
        <v>22</v>
      </c>
      <c r="D293" s="7" t="s">
        <v>13</v>
      </c>
      <c r="E293" s="19">
        <f>'Détails calculs 2020 WCPT '!E327</f>
        <v>0</v>
      </c>
      <c r="F293" s="19">
        <f>'Détails calculs 2020 WCPT '!F327</f>
        <v>0</v>
      </c>
      <c r="G293" s="19">
        <f>'Détails calculs 2020 WCPT '!G327</f>
        <v>0</v>
      </c>
      <c r="H293" s="19">
        <f>'Détails calculs 2020 WCPT '!H327</f>
        <v>0</v>
      </c>
      <c r="I293" s="19">
        <f>'Détails calculs 2020 WCPT '!I298</f>
        <v>0</v>
      </c>
      <c r="J293" s="19">
        <f t="shared" si="4"/>
        <v>0</v>
      </c>
    </row>
    <row r="294" spans="1:10" ht="15.75" hidden="1" customHeight="1" x14ac:dyDescent="0.25">
      <c r="A294" s="15"/>
      <c r="B294" s="15"/>
      <c r="C294" s="15"/>
      <c r="D294" s="15" t="s">
        <v>7</v>
      </c>
      <c r="E294" s="20">
        <f>'Détails calculs 2020 WCPT '!E334</f>
        <v>0</v>
      </c>
      <c r="F294" s="20">
        <f>'Détails calculs 2020 WCPT '!F334</f>
        <v>0</v>
      </c>
      <c r="G294" s="20">
        <f>'Détails calculs 2020 WCPT '!G334</f>
        <v>0</v>
      </c>
      <c r="H294" s="20">
        <f>'Détails calculs 2020 WCPT '!H334</f>
        <v>0</v>
      </c>
      <c r="I294" s="20">
        <f>'Détails calculs 2020 WCPT '!I299</f>
        <v>0</v>
      </c>
      <c r="J294" s="20">
        <f t="shared" si="4"/>
        <v>0</v>
      </c>
    </row>
    <row r="295" spans="1:10" ht="15.75" hidden="1" customHeight="1" x14ac:dyDescent="0.25">
      <c r="A295" s="15"/>
      <c r="B295" s="15"/>
      <c r="C295" s="15"/>
      <c r="D295" s="15" t="s">
        <v>9</v>
      </c>
      <c r="E295" s="20">
        <f>'Détails calculs 2020 WCPT '!E335</f>
        <v>0</v>
      </c>
      <c r="F295" s="20">
        <f>'Détails calculs 2020 WCPT '!F335</f>
        <v>0</v>
      </c>
      <c r="G295" s="20">
        <f>'Détails calculs 2020 WCPT '!G335</f>
        <v>0</v>
      </c>
      <c r="H295" s="20">
        <f>'Détails calculs 2020 WCPT '!H335</f>
        <v>0</v>
      </c>
      <c r="I295" s="20">
        <f>'Détails calculs 2020 WCPT '!I300</f>
        <v>0</v>
      </c>
      <c r="J295" s="20">
        <f t="shared" si="4"/>
        <v>0</v>
      </c>
    </row>
    <row r="296" spans="1:10" ht="15.75" hidden="1" customHeight="1" x14ac:dyDescent="0.25">
      <c r="A296" s="15"/>
      <c r="B296" s="15"/>
      <c r="C296" s="15"/>
      <c r="D296" s="15" t="s">
        <v>10</v>
      </c>
      <c r="E296" s="20">
        <f>'Détails calculs 2020 WCPT '!E336</f>
        <v>0</v>
      </c>
      <c r="F296" s="20">
        <f>'Détails calculs 2020 WCPT '!F336</f>
        <v>0</v>
      </c>
      <c r="G296" s="20">
        <f>'Détails calculs 2020 WCPT '!G336</f>
        <v>0</v>
      </c>
      <c r="H296" s="20">
        <f>'Détails calculs 2020 WCPT '!H336</f>
        <v>0</v>
      </c>
      <c r="I296" s="20">
        <f>'Détails calculs 2020 WCPT '!I301</f>
        <v>0</v>
      </c>
      <c r="J296" s="20">
        <f t="shared" si="4"/>
        <v>0</v>
      </c>
    </row>
    <row r="297" spans="1:10" ht="15.75" hidden="1" customHeight="1" x14ac:dyDescent="0.25">
      <c r="A297" s="15"/>
      <c r="B297" s="15"/>
      <c r="C297" s="15"/>
      <c r="D297" s="15" t="s">
        <v>11</v>
      </c>
      <c r="E297" s="20">
        <f>'Détails calculs 2020 WCPT '!E337</f>
        <v>0</v>
      </c>
      <c r="F297" s="20">
        <f>'Détails calculs 2020 WCPT '!F337</f>
        <v>0</v>
      </c>
      <c r="G297" s="20">
        <f>'Détails calculs 2020 WCPT '!G337</f>
        <v>0</v>
      </c>
      <c r="H297" s="20">
        <f>'Détails calculs 2020 WCPT '!H337</f>
        <v>0</v>
      </c>
      <c r="I297" s="20">
        <f>'Détails calculs 2020 WCPT '!I302</f>
        <v>0</v>
      </c>
      <c r="J297" s="20">
        <f t="shared" si="4"/>
        <v>0</v>
      </c>
    </row>
    <row r="298" spans="1:10" ht="15.75" hidden="1" customHeight="1" x14ac:dyDescent="0.25">
      <c r="A298" s="15"/>
      <c r="B298" s="15"/>
      <c r="C298" s="15"/>
      <c r="D298" s="15" t="s">
        <v>12</v>
      </c>
      <c r="E298" s="20">
        <f>'Détails calculs 2020 WCPT '!E338</f>
        <v>0</v>
      </c>
      <c r="F298" s="20">
        <f>'Détails calculs 2020 WCPT '!F338</f>
        <v>0</v>
      </c>
      <c r="G298" s="20">
        <f>'Détails calculs 2020 WCPT '!G338</f>
        <v>0</v>
      </c>
      <c r="H298" s="20">
        <f>'Détails calculs 2020 WCPT '!H338</f>
        <v>0</v>
      </c>
      <c r="I298" s="20">
        <f>'Détails calculs 2020 WCPT '!I303</f>
        <v>0</v>
      </c>
      <c r="J298" s="20">
        <f t="shared" si="4"/>
        <v>0</v>
      </c>
    </row>
    <row r="299" spans="1:10" ht="15.75" customHeight="1" thickBot="1" x14ac:dyDescent="0.3">
      <c r="A299" s="15" t="s">
        <v>103</v>
      </c>
      <c r="B299" s="15" t="s">
        <v>104</v>
      </c>
      <c r="C299" s="15" t="s">
        <v>22</v>
      </c>
      <c r="D299" s="16" t="s">
        <v>13</v>
      </c>
      <c r="E299" s="20">
        <f>'Détails calculs 2020 WCPT '!E339</f>
        <v>0</v>
      </c>
      <c r="F299" s="20">
        <f>'Détails calculs 2020 WCPT '!F339</f>
        <v>0</v>
      </c>
      <c r="G299" s="20">
        <f>'Détails calculs 2020 WCPT '!G339</f>
        <v>0</v>
      </c>
      <c r="H299" s="20">
        <f>'Détails calculs 2020 WCPT '!H339</f>
        <v>0</v>
      </c>
      <c r="I299" s="20">
        <f>'Détails calculs 2020 WCPT '!I304</f>
        <v>0</v>
      </c>
      <c r="J299" s="20">
        <f t="shared" si="4"/>
        <v>0</v>
      </c>
    </row>
    <row r="300" spans="1:10" ht="15.75" hidden="1" customHeight="1" x14ac:dyDescent="0.25">
      <c r="A300" s="21"/>
      <c r="B300" s="21"/>
      <c r="C300" s="21"/>
      <c r="D300" s="21" t="s">
        <v>7</v>
      </c>
      <c r="E300" s="41">
        <f>'Détails calculs 2020 WCPT '!E340</f>
        <v>0</v>
      </c>
      <c r="F300" s="41">
        <f>'Détails calculs 2020 WCPT '!F340</f>
        <v>0</v>
      </c>
      <c r="G300" s="41">
        <f>'Détails calculs 2020 WCPT '!G340</f>
        <v>0</v>
      </c>
      <c r="H300" s="41">
        <f>'Détails calculs 2020 WCPT '!H340</f>
        <v>0</v>
      </c>
      <c r="I300" s="41">
        <f>'Détails calculs 2020 WCPT '!I305</f>
        <v>0</v>
      </c>
      <c r="J300" s="41">
        <f t="shared" si="4"/>
        <v>0</v>
      </c>
    </row>
    <row r="301" spans="1:10" ht="15.75" hidden="1" customHeight="1" x14ac:dyDescent="0.25">
      <c r="A301" s="21"/>
      <c r="B301" s="21"/>
      <c r="C301" s="21"/>
      <c r="D301" s="21" t="s">
        <v>9</v>
      </c>
      <c r="E301" s="41">
        <f>'Détails calculs 2020 WCPT '!E341</f>
        <v>0</v>
      </c>
      <c r="F301" s="41">
        <f>'Détails calculs 2020 WCPT '!F341</f>
        <v>0</v>
      </c>
      <c r="G301" s="41">
        <f>'Détails calculs 2020 WCPT '!G341</f>
        <v>0</v>
      </c>
      <c r="H301" s="41">
        <f>'Détails calculs 2020 WCPT '!H341</f>
        <v>0</v>
      </c>
      <c r="I301" s="41">
        <f>'Détails calculs 2020 WCPT '!I306</f>
        <v>0</v>
      </c>
      <c r="J301" s="41">
        <f t="shared" si="4"/>
        <v>0</v>
      </c>
    </row>
    <row r="302" spans="1:10" ht="15.75" hidden="1" customHeight="1" x14ac:dyDescent="0.25">
      <c r="A302" s="21"/>
      <c r="B302" s="21"/>
      <c r="C302" s="21"/>
      <c r="D302" s="21" t="s">
        <v>10</v>
      </c>
      <c r="E302" s="41">
        <f>'Détails calculs 2020 WCPT '!E342</f>
        <v>0</v>
      </c>
      <c r="F302" s="41">
        <f>'Détails calculs 2020 WCPT '!F342</f>
        <v>0</v>
      </c>
      <c r="G302" s="41">
        <f>'Détails calculs 2020 WCPT '!G342</f>
        <v>0</v>
      </c>
      <c r="H302" s="41">
        <f>'Détails calculs 2020 WCPT '!H342</f>
        <v>0</v>
      </c>
      <c r="I302" s="41">
        <f>'Détails calculs 2020 WCPT '!I307</f>
        <v>0</v>
      </c>
      <c r="J302" s="41">
        <f t="shared" si="4"/>
        <v>0</v>
      </c>
    </row>
    <row r="303" spans="1:10" ht="15.75" hidden="1" customHeight="1" x14ac:dyDescent="0.25">
      <c r="A303" s="21"/>
      <c r="B303" s="21"/>
      <c r="C303" s="21"/>
      <c r="D303" s="21" t="s">
        <v>11</v>
      </c>
      <c r="E303" s="41">
        <f>'Détails calculs 2020 WCPT '!E343</f>
        <v>0</v>
      </c>
      <c r="F303" s="41">
        <f>'Détails calculs 2020 WCPT '!F343</f>
        <v>0</v>
      </c>
      <c r="G303" s="41">
        <f>'Détails calculs 2020 WCPT '!G343</f>
        <v>0</v>
      </c>
      <c r="H303" s="41">
        <f>'Détails calculs 2020 WCPT '!H343</f>
        <v>0</v>
      </c>
      <c r="I303" s="41">
        <f>'Détails calculs 2020 WCPT '!I308</f>
        <v>0</v>
      </c>
      <c r="J303" s="41">
        <f t="shared" si="4"/>
        <v>0</v>
      </c>
    </row>
    <row r="304" spans="1:10" ht="15.75" hidden="1" customHeight="1" x14ac:dyDescent="0.25">
      <c r="A304" s="21"/>
      <c r="B304" s="21"/>
      <c r="C304" s="21"/>
      <c r="D304" s="21" t="s">
        <v>12</v>
      </c>
      <c r="E304" s="41">
        <f>'Détails calculs 2020 WCPT '!E344</f>
        <v>0</v>
      </c>
      <c r="F304" s="41">
        <f>'Détails calculs 2020 WCPT '!F344</f>
        <v>0</v>
      </c>
      <c r="G304" s="41">
        <f>'Détails calculs 2020 WCPT '!G344</f>
        <v>0</v>
      </c>
      <c r="H304" s="41">
        <f>'Détails calculs 2020 WCPT '!H344</f>
        <v>0</v>
      </c>
      <c r="I304" s="41">
        <f>'Détails calculs 2020 WCPT '!I309</f>
        <v>0</v>
      </c>
      <c r="J304" s="41">
        <f t="shared" si="4"/>
        <v>0</v>
      </c>
    </row>
    <row r="305" spans="1:10" ht="15.75" customHeight="1" thickBot="1" x14ac:dyDescent="0.3">
      <c r="A305" s="21" t="s">
        <v>183</v>
      </c>
      <c r="B305" s="21" t="s">
        <v>184</v>
      </c>
      <c r="C305" s="21" t="s">
        <v>36</v>
      </c>
      <c r="D305" s="22" t="s">
        <v>13</v>
      </c>
      <c r="E305" s="41">
        <f>'Détails calculs 2020 WCPT '!E345</f>
        <v>0</v>
      </c>
      <c r="F305" s="41">
        <f>'Détails calculs 2020 WCPT '!F345</f>
        <v>0</v>
      </c>
      <c r="G305" s="41">
        <f>'Détails calculs 2020 WCPT '!G345</f>
        <v>0</v>
      </c>
      <c r="H305" s="41">
        <f>'Détails calculs 2020 WCPT '!H345</f>
        <v>0</v>
      </c>
      <c r="I305" s="41">
        <f>'Détails calculs 2020 WCPT '!I310</f>
        <v>0</v>
      </c>
      <c r="J305" s="41">
        <f t="shared" si="4"/>
        <v>0</v>
      </c>
    </row>
    <row r="306" spans="1:10" ht="15.75" hidden="1" customHeight="1" x14ac:dyDescent="0.25">
      <c r="A306" s="5"/>
      <c r="B306" s="5"/>
      <c r="C306" s="5"/>
      <c r="D306" s="5" t="s">
        <v>7</v>
      </c>
      <c r="E306" s="19">
        <f>'Détails calculs 2020 WCPT '!E346</f>
        <v>0</v>
      </c>
      <c r="F306" s="19">
        <f>'Détails calculs 2020 WCPT '!F346</f>
        <v>0</v>
      </c>
      <c r="G306" s="19">
        <f>'Détails calculs 2020 WCPT '!G346</f>
        <v>0</v>
      </c>
      <c r="H306" s="19">
        <f>'Détails calculs 2020 WCPT '!H346</f>
        <v>0</v>
      </c>
      <c r="I306" s="19">
        <f>'Détails calculs 2020 WCPT '!I311</f>
        <v>0</v>
      </c>
      <c r="J306" s="19">
        <f t="shared" si="4"/>
        <v>0</v>
      </c>
    </row>
    <row r="307" spans="1:10" ht="15.75" hidden="1" customHeight="1" x14ac:dyDescent="0.25">
      <c r="A307" s="5"/>
      <c r="B307" s="5"/>
      <c r="C307" s="5"/>
      <c r="D307" s="5" t="s">
        <v>9</v>
      </c>
      <c r="E307" s="19">
        <f>'Détails calculs 2020 WCPT '!E347</f>
        <v>0</v>
      </c>
      <c r="F307" s="19">
        <f>'Détails calculs 2020 WCPT '!F347</f>
        <v>0</v>
      </c>
      <c r="G307" s="19">
        <f>'Détails calculs 2020 WCPT '!G347</f>
        <v>0</v>
      </c>
      <c r="H307" s="19">
        <f>'Détails calculs 2020 WCPT '!H347</f>
        <v>0</v>
      </c>
      <c r="I307" s="19">
        <f>'Détails calculs 2020 WCPT '!I312</f>
        <v>0</v>
      </c>
      <c r="J307" s="19">
        <f t="shared" si="4"/>
        <v>0</v>
      </c>
    </row>
    <row r="308" spans="1:10" ht="15.75" hidden="1" customHeight="1" x14ac:dyDescent="0.25">
      <c r="A308" s="5"/>
      <c r="B308" s="5"/>
      <c r="C308" s="5"/>
      <c r="D308" s="5" t="s">
        <v>10</v>
      </c>
      <c r="E308" s="19">
        <f>'Détails calculs 2020 WCPT '!E348</f>
        <v>0</v>
      </c>
      <c r="F308" s="19">
        <f>'Détails calculs 2020 WCPT '!F348</f>
        <v>0</v>
      </c>
      <c r="G308" s="19">
        <f>'Détails calculs 2020 WCPT '!G348</f>
        <v>0</v>
      </c>
      <c r="H308" s="19">
        <f>'Détails calculs 2020 WCPT '!H348</f>
        <v>0</v>
      </c>
      <c r="I308" s="19">
        <f>'Détails calculs 2020 WCPT '!I313</f>
        <v>0</v>
      </c>
      <c r="J308" s="19">
        <f t="shared" si="4"/>
        <v>0</v>
      </c>
    </row>
    <row r="309" spans="1:10" ht="15.75" hidden="1" customHeight="1" x14ac:dyDescent="0.25">
      <c r="A309" s="5"/>
      <c r="B309" s="5"/>
      <c r="C309" s="5"/>
      <c r="D309" s="5" t="s">
        <v>11</v>
      </c>
      <c r="E309" s="19">
        <f>'Détails calculs 2020 WCPT '!E349</f>
        <v>0</v>
      </c>
      <c r="F309" s="19">
        <f>'Détails calculs 2020 WCPT '!F349</f>
        <v>0</v>
      </c>
      <c r="G309" s="19">
        <f>'Détails calculs 2020 WCPT '!G349</f>
        <v>0</v>
      </c>
      <c r="H309" s="19">
        <f>'Détails calculs 2020 WCPT '!H349</f>
        <v>0</v>
      </c>
      <c r="I309" s="19">
        <f>'Détails calculs 2020 WCPT '!I314</f>
        <v>0</v>
      </c>
      <c r="J309" s="19">
        <f t="shared" si="4"/>
        <v>0</v>
      </c>
    </row>
    <row r="310" spans="1:10" ht="15.75" hidden="1" customHeight="1" x14ac:dyDescent="0.25">
      <c r="A310" s="5"/>
      <c r="B310" s="5"/>
      <c r="C310" s="5"/>
      <c r="D310" s="5" t="s">
        <v>12</v>
      </c>
      <c r="E310" s="19">
        <f>'Détails calculs 2020 WCPT '!E350</f>
        <v>0</v>
      </c>
      <c r="F310" s="19">
        <f>'Détails calculs 2020 WCPT '!F350</f>
        <v>0</v>
      </c>
      <c r="G310" s="19">
        <f>'Détails calculs 2020 WCPT '!G350</f>
        <v>0</v>
      </c>
      <c r="H310" s="19">
        <f>'Détails calculs 2020 WCPT '!H350</f>
        <v>0</v>
      </c>
      <c r="I310" s="19">
        <f>'Détails calculs 2020 WCPT '!I315</f>
        <v>0</v>
      </c>
      <c r="J310" s="19">
        <f t="shared" si="4"/>
        <v>0</v>
      </c>
    </row>
    <row r="311" spans="1:10" ht="15.75" customHeight="1" thickBot="1" x14ac:dyDescent="0.3">
      <c r="A311" s="5" t="s">
        <v>185</v>
      </c>
      <c r="B311" s="5" t="s">
        <v>186</v>
      </c>
      <c r="C311" s="5" t="s">
        <v>22</v>
      </c>
      <c r="D311" s="7" t="s">
        <v>13</v>
      </c>
      <c r="E311" s="19">
        <f>'Détails calculs 2020 WCPT '!E351</f>
        <v>0</v>
      </c>
      <c r="F311" s="19">
        <f>'Détails calculs 2020 WCPT '!F351</f>
        <v>0</v>
      </c>
      <c r="G311" s="19">
        <f>'Détails calculs 2020 WCPT '!G351</f>
        <v>0</v>
      </c>
      <c r="H311" s="19">
        <f>'Détails calculs 2020 WCPT '!H351</f>
        <v>0</v>
      </c>
      <c r="I311" s="19">
        <f>'Détails calculs 2020 WCPT '!I316</f>
        <v>0</v>
      </c>
      <c r="J311" s="19">
        <f t="shared" si="4"/>
        <v>0</v>
      </c>
    </row>
    <row r="312" spans="1:10" ht="15.75" hidden="1" customHeight="1" x14ac:dyDescent="0.25">
      <c r="A312" s="15"/>
      <c r="B312" s="15"/>
      <c r="C312" s="15"/>
      <c r="D312" s="15" t="s">
        <v>7</v>
      </c>
      <c r="E312" s="20">
        <f>'Détails calculs 2020 WCPT '!E352</f>
        <v>0</v>
      </c>
      <c r="F312" s="20">
        <f>'Détails calculs 2020 WCPT '!F352</f>
        <v>0</v>
      </c>
      <c r="G312" s="20">
        <f>'Détails calculs 2020 WCPT '!G352</f>
        <v>0</v>
      </c>
      <c r="H312" s="20">
        <f>'Détails calculs 2020 WCPT '!H352</f>
        <v>0</v>
      </c>
      <c r="I312" s="20">
        <f>'Détails calculs 2020 WCPT '!I317</f>
        <v>0</v>
      </c>
      <c r="J312" s="20">
        <f t="shared" si="4"/>
        <v>0</v>
      </c>
    </row>
    <row r="313" spans="1:10" ht="15.75" hidden="1" customHeight="1" x14ac:dyDescent="0.25">
      <c r="A313" s="15"/>
      <c r="B313" s="15"/>
      <c r="C313" s="15"/>
      <c r="D313" s="15" t="s">
        <v>9</v>
      </c>
      <c r="E313" s="20">
        <f>'Détails calculs 2020 WCPT '!E353</f>
        <v>0</v>
      </c>
      <c r="F313" s="20">
        <f>'Détails calculs 2020 WCPT '!F353</f>
        <v>0</v>
      </c>
      <c r="G313" s="20">
        <f>'Détails calculs 2020 WCPT '!G353</f>
        <v>0</v>
      </c>
      <c r="H313" s="20">
        <f>'Détails calculs 2020 WCPT '!H353</f>
        <v>0</v>
      </c>
      <c r="I313" s="20">
        <f>'Détails calculs 2020 WCPT '!I318</f>
        <v>0</v>
      </c>
      <c r="J313" s="20">
        <f t="shared" si="4"/>
        <v>0</v>
      </c>
    </row>
    <row r="314" spans="1:10" ht="15.75" hidden="1" customHeight="1" x14ac:dyDescent="0.25">
      <c r="A314" s="15"/>
      <c r="B314" s="15"/>
      <c r="C314" s="15"/>
      <c r="D314" s="15" t="s">
        <v>10</v>
      </c>
      <c r="E314" s="20">
        <f>'Détails calculs 2020 WCPT '!E354</f>
        <v>0</v>
      </c>
      <c r="F314" s="20">
        <f>'Détails calculs 2020 WCPT '!F354</f>
        <v>0</v>
      </c>
      <c r="G314" s="20">
        <f>'Détails calculs 2020 WCPT '!G354</f>
        <v>0</v>
      </c>
      <c r="H314" s="20">
        <f>'Détails calculs 2020 WCPT '!H354</f>
        <v>0</v>
      </c>
      <c r="I314" s="20">
        <f>'Détails calculs 2020 WCPT '!I319</f>
        <v>0</v>
      </c>
      <c r="J314" s="20">
        <f t="shared" si="4"/>
        <v>0</v>
      </c>
    </row>
    <row r="315" spans="1:10" ht="15.75" hidden="1" customHeight="1" x14ac:dyDescent="0.25">
      <c r="A315" s="15"/>
      <c r="B315" s="15"/>
      <c r="C315" s="15"/>
      <c r="D315" s="15" t="s">
        <v>11</v>
      </c>
      <c r="E315" s="20">
        <f>'Détails calculs 2020 WCPT '!E355</f>
        <v>0</v>
      </c>
      <c r="F315" s="20">
        <f>'Détails calculs 2020 WCPT '!F355</f>
        <v>0</v>
      </c>
      <c r="G315" s="20">
        <f>'Détails calculs 2020 WCPT '!G355</f>
        <v>0</v>
      </c>
      <c r="H315" s="20">
        <f>'Détails calculs 2020 WCPT '!H355</f>
        <v>0</v>
      </c>
      <c r="I315" s="20">
        <f>'Détails calculs 2020 WCPT '!I320</f>
        <v>0</v>
      </c>
      <c r="J315" s="20">
        <f t="shared" si="4"/>
        <v>0</v>
      </c>
    </row>
    <row r="316" spans="1:10" ht="15.75" hidden="1" customHeight="1" x14ac:dyDescent="0.25">
      <c r="A316" s="15"/>
      <c r="B316" s="15"/>
      <c r="C316" s="15"/>
      <c r="D316" s="15" t="s">
        <v>12</v>
      </c>
      <c r="E316" s="20">
        <f>'Détails calculs 2020 WCPT '!E356</f>
        <v>0</v>
      </c>
      <c r="F316" s="20">
        <f>'Détails calculs 2020 WCPT '!F356</f>
        <v>0</v>
      </c>
      <c r="G316" s="20">
        <f>'Détails calculs 2020 WCPT '!G356</f>
        <v>0</v>
      </c>
      <c r="H316" s="20">
        <f>'Détails calculs 2020 WCPT '!H356</f>
        <v>0</v>
      </c>
      <c r="I316" s="20">
        <f>'Détails calculs 2020 WCPT '!I321</f>
        <v>0</v>
      </c>
      <c r="J316" s="20">
        <f t="shared" si="4"/>
        <v>0</v>
      </c>
    </row>
    <row r="317" spans="1:10" ht="15.75" customHeight="1" thickBot="1" x14ac:dyDescent="0.3">
      <c r="A317" s="15" t="s">
        <v>187</v>
      </c>
      <c r="B317" s="15" t="s">
        <v>188</v>
      </c>
      <c r="C317" s="15" t="s">
        <v>22</v>
      </c>
      <c r="D317" s="16" t="s">
        <v>13</v>
      </c>
      <c r="E317" s="20">
        <f>'Détails calculs 2020 WCPT '!E357</f>
        <v>0</v>
      </c>
      <c r="F317" s="20">
        <f>'Détails calculs 2020 WCPT '!F357</f>
        <v>0</v>
      </c>
      <c r="G317" s="20">
        <f>'Détails calculs 2020 WCPT '!G357</f>
        <v>0</v>
      </c>
      <c r="H317" s="20">
        <f>'Détails calculs 2020 WCPT '!H357</f>
        <v>0</v>
      </c>
      <c r="I317" s="20">
        <f>'Détails calculs 2020 WCPT '!I322</f>
        <v>0</v>
      </c>
      <c r="J317" s="20">
        <f t="shared" si="4"/>
        <v>0</v>
      </c>
    </row>
    <row r="318" spans="1:10" ht="15.75" hidden="1" customHeight="1" x14ac:dyDescent="0.25">
      <c r="A318" s="5"/>
      <c r="B318" s="5"/>
      <c r="C318" s="5"/>
      <c r="D318" s="5" t="s">
        <v>7</v>
      </c>
      <c r="E318" s="19">
        <f>'Détails calculs 2020 WCPT '!E358</f>
        <v>0</v>
      </c>
      <c r="F318" s="19">
        <f>'Détails calculs 2020 WCPT '!F358</f>
        <v>0</v>
      </c>
      <c r="G318" s="19">
        <f>'Détails calculs 2020 WCPT '!G358</f>
        <v>0</v>
      </c>
      <c r="H318" s="19">
        <f>'Détails calculs 2020 WCPT '!H358</f>
        <v>0</v>
      </c>
      <c r="I318" s="19">
        <f>'Détails calculs 2020 WCPT '!I323</f>
        <v>0</v>
      </c>
      <c r="J318" s="19">
        <f t="shared" si="4"/>
        <v>0</v>
      </c>
    </row>
    <row r="319" spans="1:10" ht="15.75" hidden="1" customHeight="1" x14ac:dyDescent="0.25">
      <c r="A319" s="5"/>
      <c r="B319" s="5"/>
      <c r="C319" s="5"/>
      <c r="D319" s="5" t="s">
        <v>9</v>
      </c>
      <c r="E319" s="19">
        <f>'Détails calculs 2020 WCPT '!E359</f>
        <v>0</v>
      </c>
      <c r="F319" s="19">
        <f>'Détails calculs 2020 WCPT '!F359</f>
        <v>0</v>
      </c>
      <c r="G319" s="19">
        <f>'Détails calculs 2020 WCPT '!G359</f>
        <v>0</v>
      </c>
      <c r="H319" s="19">
        <f>'Détails calculs 2020 WCPT '!H359</f>
        <v>0</v>
      </c>
      <c r="I319" s="19">
        <f>'Détails calculs 2020 WCPT '!I324</f>
        <v>0</v>
      </c>
      <c r="J319" s="19">
        <f t="shared" si="4"/>
        <v>0</v>
      </c>
    </row>
    <row r="320" spans="1:10" ht="15.75" hidden="1" customHeight="1" x14ac:dyDescent="0.25">
      <c r="A320" s="5"/>
      <c r="B320" s="5"/>
      <c r="C320" s="5"/>
      <c r="D320" s="5" t="s">
        <v>10</v>
      </c>
      <c r="E320" s="19">
        <f>'Détails calculs 2020 WCPT '!E360</f>
        <v>0</v>
      </c>
      <c r="F320" s="19">
        <f>'Détails calculs 2020 WCPT '!F360</f>
        <v>0</v>
      </c>
      <c r="G320" s="19">
        <f>'Détails calculs 2020 WCPT '!G360</f>
        <v>0</v>
      </c>
      <c r="H320" s="19">
        <f>'Détails calculs 2020 WCPT '!H360</f>
        <v>0</v>
      </c>
      <c r="I320" s="19">
        <f>'Détails calculs 2020 WCPT '!I325</f>
        <v>0</v>
      </c>
      <c r="J320" s="19">
        <f t="shared" si="4"/>
        <v>0</v>
      </c>
    </row>
    <row r="321" spans="1:10" ht="15.75" hidden="1" customHeight="1" x14ac:dyDescent="0.25">
      <c r="A321" s="5"/>
      <c r="B321" s="5"/>
      <c r="C321" s="5"/>
      <c r="D321" s="5" t="s">
        <v>11</v>
      </c>
      <c r="E321" s="19">
        <f>'Détails calculs 2020 WCPT '!E361</f>
        <v>0</v>
      </c>
      <c r="F321" s="19">
        <f>'Détails calculs 2020 WCPT '!F361</f>
        <v>0</v>
      </c>
      <c r="G321" s="19">
        <f>'Détails calculs 2020 WCPT '!G361</f>
        <v>0</v>
      </c>
      <c r="H321" s="19">
        <f>'Détails calculs 2020 WCPT '!H361</f>
        <v>0</v>
      </c>
      <c r="I321" s="19">
        <f>'Détails calculs 2020 WCPT '!I326</f>
        <v>0</v>
      </c>
      <c r="J321" s="19">
        <f t="shared" si="4"/>
        <v>0</v>
      </c>
    </row>
    <row r="322" spans="1:10" ht="15.75" hidden="1" customHeight="1" x14ac:dyDescent="0.25">
      <c r="A322" s="5"/>
      <c r="B322" s="5"/>
      <c r="C322" s="5"/>
      <c r="D322" s="5" t="s">
        <v>12</v>
      </c>
      <c r="E322" s="19">
        <f>'Détails calculs 2020 WCPT '!E362</f>
        <v>0</v>
      </c>
      <c r="F322" s="19">
        <f>'Détails calculs 2020 WCPT '!F362</f>
        <v>0</v>
      </c>
      <c r="G322" s="19">
        <f>'Détails calculs 2020 WCPT '!G362</f>
        <v>0</v>
      </c>
      <c r="H322" s="19">
        <f>'Détails calculs 2020 WCPT '!H362</f>
        <v>0</v>
      </c>
      <c r="I322" s="19">
        <f>'Détails calculs 2020 WCPT '!I327</f>
        <v>0</v>
      </c>
      <c r="J322" s="19">
        <f t="shared" si="4"/>
        <v>0</v>
      </c>
    </row>
    <row r="323" spans="1:10" ht="15.75" customHeight="1" thickBot="1" x14ac:dyDescent="0.3">
      <c r="A323" s="5" t="s">
        <v>189</v>
      </c>
      <c r="B323" s="5" t="s">
        <v>190</v>
      </c>
      <c r="C323" s="5" t="s">
        <v>22</v>
      </c>
      <c r="D323" s="7" t="s">
        <v>13</v>
      </c>
      <c r="E323" s="19">
        <f>'Détails calculs 2020 WCPT '!E363</f>
        <v>0</v>
      </c>
      <c r="F323" s="19">
        <f>'Détails calculs 2020 WCPT '!F363</f>
        <v>0</v>
      </c>
      <c r="G323" s="19">
        <f>'Détails calculs 2020 WCPT '!G363</f>
        <v>0</v>
      </c>
      <c r="H323" s="19">
        <f>'Détails calculs 2020 WCPT '!H363</f>
        <v>0</v>
      </c>
      <c r="I323" s="19">
        <f>'Détails calculs 2020 WCPT '!I328</f>
        <v>0</v>
      </c>
      <c r="J323" s="19">
        <f t="shared" si="4"/>
        <v>0</v>
      </c>
    </row>
    <row r="324" spans="1:10" ht="15.75" hidden="1" customHeight="1" x14ac:dyDescent="0.25">
      <c r="A324" s="15"/>
      <c r="B324" s="15"/>
      <c r="C324" s="15"/>
      <c r="D324" s="15" t="s">
        <v>7</v>
      </c>
      <c r="E324" s="20">
        <f>'Détails calculs 2020 WCPT '!E364</f>
        <v>0</v>
      </c>
      <c r="F324" s="20">
        <f>'Détails calculs 2020 WCPT '!F364</f>
        <v>0</v>
      </c>
      <c r="G324" s="20" t="str">
        <f>'Détails calculs 2020 WCPT '!G364</f>
        <v>Duathlon Souppes</v>
      </c>
      <c r="H324" s="20" t="str">
        <f>'Détails calculs 2020 WCPT '!H364</f>
        <v>R&amp;B Palaiseau</v>
      </c>
      <c r="I324" s="20">
        <f>'Détails calculs 2020 WCPT '!I329</f>
        <v>0</v>
      </c>
      <c r="J324" s="20">
        <f t="shared" si="4"/>
        <v>0</v>
      </c>
    </row>
    <row r="325" spans="1:10" ht="15.75" hidden="1" customHeight="1" x14ac:dyDescent="0.25">
      <c r="A325" s="15"/>
      <c r="B325" s="15"/>
      <c r="C325" s="15"/>
      <c r="D325" s="15" t="s">
        <v>9</v>
      </c>
      <c r="E325" s="20">
        <f>'Détails calculs 2020 WCPT '!E365</f>
        <v>0</v>
      </c>
      <c r="F325" s="20">
        <f>'Détails calculs 2020 WCPT '!F365</f>
        <v>0</v>
      </c>
      <c r="G325" s="20">
        <f>'Détails calculs 2020 WCPT '!G365</f>
        <v>151</v>
      </c>
      <c r="H325" s="20">
        <f>'Détails calculs 2020 WCPT '!H365</f>
        <v>151</v>
      </c>
      <c r="I325" s="20">
        <f>'Détails calculs 2020 WCPT '!I330</f>
        <v>0</v>
      </c>
      <c r="J325" s="20">
        <f t="shared" si="4"/>
        <v>302</v>
      </c>
    </row>
    <row r="326" spans="1:10" ht="15.75" hidden="1" customHeight="1" x14ac:dyDescent="0.25">
      <c r="A326" s="15"/>
      <c r="B326" s="15"/>
      <c r="C326" s="15"/>
      <c r="D326" s="15" t="s">
        <v>10</v>
      </c>
      <c r="E326" s="20">
        <f>'Détails calculs 2020 WCPT '!E366</f>
        <v>0</v>
      </c>
      <c r="F326" s="20">
        <f>'Détails calculs 2020 WCPT '!F366</f>
        <v>0</v>
      </c>
      <c r="G326" s="20">
        <f>'Détails calculs 2020 WCPT '!G366</f>
        <v>2</v>
      </c>
      <c r="H326" s="20">
        <f>'Détails calculs 2020 WCPT '!H366</f>
        <v>1</v>
      </c>
      <c r="I326" s="20">
        <f>'Détails calculs 2020 WCPT '!I331</f>
        <v>0</v>
      </c>
      <c r="J326" s="20">
        <f t="shared" si="4"/>
        <v>3</v>
      </c>
    </row>
    <row r="327" spans="1:10" ht="15.75" hidden="1" customHeight="1" x14ac:dyDescent="0.25">
      <c r="A327" s="15"/>
      <c r="B327" s="15"/>
      <c r="C327" s="15"/>
      <c r="D327" s="15" t="s">
        <v>11</v>
      </c>
      <c r="E327" s="20">
        <f>'Détails calculs 2020 WCPT '!E367</f>
        <v>0</v>
      </c>
      <c r="F327" s="20">
        <f>'Détails calculs 2020 WCPT '!F367</f>
        <v>0</v>
      </c>
      <c r="G327" s="20">
        <f>'Détails calculs 2020 WCPT '!G367</f>
        <v>1.5</v>
      </c>
      <c r="H327" s="20">
        <f>'Détails calculs 2020 WCPT '!H367</f>
        <v>1</v>
      </c>
      <c r="I327" s="20">
        <f>'Détails calculs 2020 WCPT '!I332</f>
        <v>0</v>
      </c>
      <c r="J327" s="20">
        <f t="shared" si="4"/>
        <v>2.5</v>
      </c>
    </row>
    <row r="328" spans="1:10" ht="15.75" hidden="1" customHeight="1" x14ac:dyDescent="0.25">
      <c r="A328" s="15"/>
      <c r="B328" s="15"/>
      <c r="C328" s="15"/>
      <c r="D328" s="15" t="s">
        <v>12</v>
      </c>
      <c r="E328" s="20">
        <f>'Détails calculs 2020 WCPT '!E368</f>
        <v>0</v>
      </c>
      <c r="F328" s="20">
        <f>'Détails calculs 2020 WCPT '!F368</f>
        <v>0</v>
      </c>
      <c r="G328" s="20">
        <f>'Détails calculs 2020 WCPT '!G368</f>
        <v>0</v>
      </c>
      <c r="H328" s="20">
        <f>'Détails calculs 2020 WCPT '!H368</f>
        <v>0</v>
      </c>
      <c r="I328" s="20">
        <f>'Détails calculs 2020 WCPT '!I333</f>
        <v>0</v>
      </c>
      <c r="J328" s="20">
        <f t="shared" si="4"/>
        <v>0</v>
      </c>
    </row>
    <row r="329" spans="1:10" ht="15.75" customHeight="1" thickBot="1" x14ac:dyDescent="0.3">
      <c r="A329" s="15" t="s">
        <v>191</v>
      </c>
      <c r="B329" s="15" t="s">
        <v>196</v>
      </c>
      <c r="C329" s="15" t="s">
        <v>22</v>
      </c>
      <c r="D329" s="16" t="s">
        <v>13</v>
      </c>
      <c r="E329" s="20">
        <f>'Détails calculs 2020 WCPT '!E369</f>
        <v>0</v>
      </c>
      <c r="F329" s="20">
        <f>'Détails calculs 2020 WCPT '!F369</f>
        <v>0</v>
      </c>
      <c r="G329" s="20">
        <f>'Détails calculs 2020 WCPT '!G369</f>
        <v>2962.5299006622517</v>
      </c>
      <c r="H329" s="20">
        <f>'Détails calculs 2020 WCPT '!H369</f>
        <v>1988.2649668874171</v>
      </c>
      <c r="I329" s="20">
        <f>'Détails calculs 2020 WCPT '!I334</f>
        <v>0</v>
      </c>
      <c r="J329" s="20">
        <f t="shared" si="4"/>
        <v>4950.7948675496691</v>
      </c>
    </row>
    <row r="330" spans="1:10" ht="15.75" hidden="1" customHeight="1" x14ac:dyDescent="0.25">
      <c r="A330" s="21"/>
      <c r="B330" s="21"/>
      <c r="C330" s="21"/>
      <c r="D330" s="21" t="s">
        <v>7</v>
      </c>
      <c r="E330" s="41">
        <f>'Détails calculs 2020 WCPT '!E370</f>
        <v>0</v>
      </c>
      <c r="F330" s="41">
        <f>'Détails calculs 2020 WCPT '!F370</f>
        <v>0</v>
      </c>
      <c r="G330" s="41">
        <f>'Détails calculs 2020 WCPT '!G370</f>
        <v>0</v>
      </c>
      <c r="H330" s="41">
        <f>'Détails calculs 2020 WCPT '!H370</f>
        <v>0</v>
      </c>
      <c r="I330" s="41">
        <f>'Détails calculs 2020 WCPT '!I335</f>
        <v>0</v>
      </c>
      <c r="J330" s="41">
        <f t="shared" si="4"/>
        <v>0</v>
      </c>
    </row>
    <row r="331" spans="1:10" ht="15.75" hidden="1" customHeight="1" x14ac:dyDescent="0.25">
      <c r="A331" s="21"/>
      <c r="B331" s="21"/>
      <c r="C331" s="21"/>
      <c r="D331" s="21" t="s">
        <v>9</v>
      </c>
      <c r="E331" s="41">
        <f>'Détails calculs 2020 WCPT '!E371</f>
        <v>0</v>
      </c>
      <c r="F331" s="41">
        <f>'Détails calculs 2020 WCPT '!F371</f>
        <v>0</v>
      </c>
      <c r="G331" s="41">
        <f>'Détails calculs 2020 WCPT '!G371</f>
        <v>0</v>
      </c>
      <c r="H331" s="41">
        <f>'Détails calculs 2020 WCPT '!H371</f>
        <v>0</v>
      </c>
      <c r="I331" s="41">
        <f>'Détails calculs 2020 WCPT '!I336</f>
        <v>0</v>
      </c>
      <c r="J331" s="41">
        <f t="shared" si="4"/>
        <v>0</v>
      </c>
    </row>
    <row r="332" spans="1:10" ht="15.75" hidden="1" customHeight="1" x14ac:dyDescent="0.25">
      <c r="A332" s="21"/>
      <c r="B332" s="21"/>
      <c r="C332" s="21"/>
      <c r="D332" s="21" t="s">
        <v>10</v>
      </c>
      <c r="E332" s="41">
        <f>'Détails calculs 2020 WCPT '!E372</f>
        <v>0</v>
      </c>
      <c r="F332" s="41">
        <f>'Détails calculs 2020 WCPT '!F372</f>
        <v>0</v>
      </c>
      <c r="G332" s="41">
        <f>'Détails calculs 2020 WCPT '!G372</f>
        <v>0</v>
      </c>
      <c r="H332" s="41">
        <f>'Détails calculs 2020 WCPT '!H372</f>
        <v>0</v>
      </c>
      <c r="I332" s="41">
        <f>'Détails calculs 2020 WCPT '!I337</f>
        <v>0</v>
      </c>
      <c r="J332" s="41">
        <f t="shared" si="4"/>
        <v>0</v>
      </c>
    </row>
    <row r="333" spans="1:10" ht="15.75" hidden="1" customHeight="1" x14ac:dyDescent="0.25">
      <c r="A333" s="21"/>
      <c r="B333" s="21"/>
      <c r="C333" s="21"/>
      <c r="D333" s="21" t="s">
        <v>11</v>
      </c>
      <c r="E333" s="41">
        <f>'Détails calculs 2020 WCPT '!E373</f>
        <v>0</v>
      </c>
      <c r="F333" s="41">
        <f>'Détails calculs 2020 WCPT '!F373</f>
        <v>0</v>
      </c>
      <c r="G333" s="41">
        <f>'Détails calculs 2020 WCPT '!G373</f>
        <v>0</v>
      </c>
      <c r="H333" s="41">
        <f>'Détails calculs 2020 WCPT '!H373</f>
        <v>0</v>
      </c>
      <c r="I333" s="41">
        <f>'Détails calculs 2020 WCPT '!I338</f>
        <v>0</v>
      </c>
      <c r="J333" s="41">
        <f t="shared" si="4"/>
        <v>0</v>
      </c>
    </row>
    <row r="334" spans="1:10" ht="15.75" hidden="1" customHeight="1" x14ac:dyDescent="0.25">
      <c r="A334" s="21"/>
      <c r="B334" s="21"/>
      <c r="C334" s="21"/>
      <c r="D334" s="21" t="s">
        <v>12</v>
      </c>
      <c r="E334" s="41">
        <f>'Détails calculs 2020 WCPT '!E374</f>
        <v>0</v>
      </c>
      <c r="F334" s="41">
        <f>'Détails calculs 2020 WCPT '!F374</f>
        <v>0</v>
      </c>
      <c r="G334" s="41">
        <f>'Détails calculs 2020 WCPT '!G374</f>
        <v>0</v>
      </c>
      <c r="H334" s="41">
        <f>'Détails calculs 2020 WCPT '!H374</f>
        <v>0</v>
      </c>
      <c r="I334" s="41">
        <f>'Détails calculs 2020 WCPT '!I339</f>
        <v>0</v>
      </c>
      <c r="J334" s="41">
        <f t="shared" si="4"/>
        <v>0</v>
      </c>
    </row>
    <row r="335" spans="1:10" ht="15.75" customHeight="1" thickBot="1" x14ac:dyDescent="0.3">
      <c r="A335" s="21" t="s">
        <v>192</v>
      </c>
      <c r="B335" s="21" t="s">
        <v>193</v>
      </c>
      <c r="C335" s="21" t="s">
        <v>36</v>
      </c>
      <c r="D335" s="22" t="s">
        <v>13</v>
      </c>
      <c r="E335" s="41">
        <f>'Détails calculs 2020 WCPT '!E375</f>
        <v>0</v>
      </c>
      <c r="F335" s="41">
        <f>'Détails calculs 2020 WCPT '!F375</f>
        <v>0</v>
      </c>
      <c r="G335" s="41">
        <f>'Détails calculs 2020 WCPT '!G375</f>
        <v>0</v>
      </c>
      <c r="H335" s="41">
        <f>'Détails calculs 2020 WCPT '!H375</f>
        <v>0</v>
      </c>
      <c r="I335" s="41">
        <f>'Détails calculs 2020 WCPT '!I340</f>
        <v>0</v>
      </c>
      <c r="J335" s="41">
        <f t="shared" si="4"/>
        <v>0</v>
      </c>
    </row>
    <row r="336" spans="1:10" ht="15.75" hidden="1" customHeight="1" x14ac:dyDescent="0.25">
      <c r="A336" s="5"/>
      <c r="B336" s="5"/>
      <c r="C336" s="5"/>
      <c r="D336" s="5" t="s">
        <v>7</v>
      </c>
      <c r="E336" s="19">
        <f>'Détails calculs 2020 WCPT '!E376</f>
        <v>0</v>
      </c>
      <c r="F336" s="19">
        <f>'Détails calculs 2020 WCPT '!F376</f>
        <v>0</v>
      </c>
      <c r="G336" s="19">
        <f>'Détails calculs 2020 WCPT '!G376</f>
        <v>0</v>
      </c>
      <c r="H336" s="19">
        <f>'Détails calculs 2020 WCPT '!H376</f>
        <v>0</v>
      </c>
      <c r="I336" s="19">
        <f>'Détails calculs 2020 WCPT '!I341</f>
        <v>0</v>
      </c>
      <c r="J336" s="19">
        <f t="shared" si="4"/>
        <v>0</v>
      </c>
    </row>
    <row r="337" spans="1:26" ht="15.75" hidden="1" customHeight="1" x14ac:dyDescent="0.25">
      <c r="A337" s="5"/>
      <c r="B337" s="5"/>
      <c r="C337" s="5"/>
      <c r="D337" s="5" t="s">
        <v>9</v>
      </c>
      <c r="E337" s="19">
        <f>'Détails calculs 2020 WCPT '!E377</f>
        <v>0</v>
      </c>
      <c r="F337" s="19">
        <f>'Détails calculs 2020 WCPT '!F377</f>
        <v>0</v>
      </c>
      <c r="G337" s="19">
        <f>'Détails calculs 2020 WCPT '!G377</f>
        <v>0</v>
      </c>
      <c r="H337" s="19">
        <f>'Détails calculs 2020 WCPT '!H377</f>
        <v>0</v>
      </c>
      <c r="I337" s="19">
        <f>'Détails calculs 2020 WCPT '!I342</f>
        <v>0</v>
      </c>
      <c r="J337" s="19">
        <f t="shared" ref="J337:J400" si="5">IFERROR(E337+F337+G337+H337+I337,0)</f>
        <v>0</v>
      </c>
    </row>
    <row r="338" spans="1:26" ht="15.75" hidden="1" customHeight="1" x14ac:dyDescent="0.25">
      <c r="A338" s="5"/>
      <c r="B338" s="5"/>
      <c r="C338" s="5"/>
      <c r="D338" s="5" t="s">
        <v>10</v>
      </c>
      <c r="E338" s="19">
        <f>'Détails calculs 2020 WCPT '!E378</f>
        <v>0</v>
      </c>
      <c r="F338" s="19">
        <f>'Détails calculs 2020 WCPT '!F378</f>
        <v>0</v>
      </c>
      <c r="G338" s="19">
        <f>'Détails calculs 2020 WCPT '!G378</f>
        <v>0</v>
      </c>
      <c r="H338" s="19">
        <f>'Détails calculs 2020 WCPT '!H378</f>
        <v>0</v>
      </c>
      <c r="I338" s="19">
        <f>'Détails calculs 2020 WCPT '!I343</f>
        <v>0</v>
      </c>
      <c r="J338" s="19">
        <f t="shared" si="5"/>
        <v>0</v>
      </c>
    </row>
    <row r="339" spans="1:26" ht="15.75" hidden="1" customHeight="1" x14ac:dyDescent="0.25">
      <c r="A339" s="5"/>
      <c r="B339" s="5"/>
      <c r="C339" s="5"/>
      <c r="D339" s="5" t="s">
        <v>11</v>
      </c>
      <c r="E339" s="19">
        <f>'Détails calculs 2020 WCPT '!E379</f>
        <v>0</v>
      </c>
      <c r="F339" s="19">
        <f>'Détails calculs 2020 WCPT '!F379</f>
        <v>0</v>
      </c>
      <c r="G339" s="19">
        <f>'Détails calculs 2020 WCPT '!G379</f>
        <v>0</v>
      </c>
      <c r="H339" s="19">
        <f>'Détails calculs 2020 WCPT '!H379</f>
        <v>0</v>
      </c>
      <c r="I339" s="19">
        <f>'Détails calculs 2020 WCPT '!I344</f>
        <v>0</v>
      </c>
      <c r="J339" s="19">
        <f t="shared" si="5"/>
        <v>0</v>
      </c>
    </row>
    <row r="340" spans="1:26" ht="15.75" hidden="1" customHeight="1" x14ac:dyDescent="0.25">
      <c r="A340" s="5"/>
      <c r="B340" s="5"/>
      <c r="C340" s="5"/>
      <c r="D340" s="5" t="s">
        <v>12</v>
      </c>
      <c r="E340" s="19">
        <f>'Détails calculs 2020 WCPT '!E380</f>
        <v>0</v>
      </c>
      <c r="F340" s="19">
        <f>'Détails calculs 2020 WCPT '!F380</f>
        <v>0</v>
      </c>
      <c r="G340" s="19">
        <f>'Détails calculs 2020 WCPT '!G380</f>
        <v>0</v>
      </c>
      <c r="H340" s="19">
        <f>'Détails calculs 2020 WCPT '!H380</f>
        <v>0</v>
      </c>
      <c r="I340" s="19">
        <f>'Détails calculs 2020 WCPT '!I345</f>
        <v>0</v>
      </c>
      <c r="J340" s="19">
        <f t="shared" si="5"/>
        <v>0</v>
      </c>
    </row>
    <row r="341" spans="1:26" ht="15.75" customHeight="1" thickBot="1" x14ac:dyDescent="0.3">
      <c r="A341" s="5" t="s">
        <v>194</v>
      </c>
      <c r="B341" s="5" t="s">
        <v>195</v>
      </c>
      <c r="C341" s="5" t="s">
        <v>22</v>
      </c>
      <c r="D341" s="7" t="s">
        <v>13</v>
      </c>
      <c r="E341" s="19">
        <f>'Détails calculs 2020 WCPT '!E381</f>
        <v>0</v>
      </c>
      <c r="F341" s="19">
        <f>'Détails calculs 2020 WCPT '!F381</f>
        <v>0</v>
      </c>
      <c r="G341" s="19">
        <f>'Détails calculs 2020 WCPT '!G381</f>
        <v>0</v>
      </c>
      <c r="H341" s="19">
        <f>'Détails calculs 2020 WCPT '!H381</f>
        <v>0</v>
      </c>
      <c r="I341" s="19">
        <f>'Détails calculs 2020 WCPT '!I346</f>
        <v>0</v>
      </c>
      <c r="J341" s="19">
        <f t="shared" si="5"/>
        <v>0</v>
      </c>
    </row>
    <row r="342" spans="1:26" ht="15" hidden="1" customHeight="1" x14ac:dyDescent="0.25">
      <c r="A342" s="21"/>
      <c r="B342" s="21"/>
      <c r="C342" s="21"/>
      <c r="D342" s="21" t="s">
        <v>7</v>
      </c>
      <c r="E342" s="41">
        <f>'Détails calculs 2020 WCPT '!E388</f>
        <v>0</v>
      </c>
      <c r="F342" s="41">
        <f>'Détails calculs 2020 WCPT '!F388</f>
        <v>0</v>
      </c>
      <c r="G342" s="41">
        <f>'Détails calculs 2020 WCPT '!G388</f>
        <v>0</v>
      </c>
      <c r="H342" s="41">
        <f>'Détails calculs 2020 WCPT '!H388</f>
        <v>0</v>
      </c>
      <c r="I342" s="41">
        <f>'Détails calculs 2020 WCPT '!I347</f>
        <v>0</v>
      </c>
      <c r="J342" s="41">
        <f t="shared" si="5"/>
        <v>0</v>
      </c>
    </row>
    <row r="343" spans="1:26" ht="15" hidden="1" customHeight="1" x14ac:dyDescent="0.25">
      <c r="A343" s="21"/>
      <c r="B343" s="21"/>
      <c r="C343" s="21"/>
      <c r="D343" s="21" t="s">
        <v>9</v>
      </c>
      <c r="E343" s="41">
        <f>'Détails calculs 2020 WCPT '!E389</f>
        <v>0</v>
      </c>
      <c r="F343" s="41">
        <f>'Détails calculs 2020 WCPT '!F389</f>
        <v>0</v>
      </c>
      <c r="G343" s="41">
        <f>'Détails calculs 2020 WCPT '!G389</f>
        <v>0</v>
      </c>
      <c r="H343" s="41">
        <f>'Détails calculs 2020 WCPT '!H389</f>
        <v>0</v>
      </c>
      <c r="I343" s="41">
        <f>'Détails calculs 2020 WCPT '!I348</f>
        <v>0</v>
      </c>
      <c r="J343" s="41">
        <f t="shared" si="5"/>
        <v>0</v>
      </c>
    </row>
    <row r="344" spans="1:26" ht="15" hidden="1" customHeight="1" x14ac:dyDescent="0.25">
      <c r="A344" s="21"/>
      <c r="B344" s="21"/>
      <c r="C344" s="21"/>
      <c r="D344" s="21" t="s">
        <v>10</v>
      </c>
      <c r="E344" s="41">
        <f>'Détails calculs 2020 WCPT '!E390</f>
        <v>0</v>
      </c>
      <c r="F344" s="41">
        <f>'Détails calculs 2020 WCPT '!F390</f>
        <v>0</v>
      </c>
      <c r="G344" s="41">
        <f>'Détails calculs 2020 WCPT '!G390</f>
        <v>0</v>
      </c>
      <c r="H344" s="41">
        <f>'Détails calculs 2020 WCPT '!H390</f>
        <v>0</v>
      </c>
      <c r="I344" s="41">
        <f>'Détails calculs 2020 WCPT '!I349</f>
        <v>0</v>
      </c>
      <c r="J344" s="41">
        <f t="shared" si="5"/>
        <v>0</v>
      </c>
    </row>
    <row r="345" spans="1:26" ht="15" hidden="1" customHeight="1" x14ac:dyDescent="0.25">
      <c r="A345" s="21"/>
      <c r="B345" s="21"/>
      <c r="C345" s="21"/>
      <c r="D345" s="21" t="s">
        <v>11</v>
      </c>
      <c r="E345" s="41">
        <f>'Détails calculs 2020 WCPT '!E391</f>
        <v>0</v>
      </c>
      <c r="F345" s="41">
        <f>'Détails calculs 2020 WCPT '!F391</f>
        <v>0</v>
      </c>
      <c r="G345" s="41">
        <f>'Détails calculs 2020 WCPT '!G391</f>
        <v>0</v>
      </c>
      <c r="H345" s="41">
        <f>'Détails calculs 2020 WCPT '!H391</f>
        <v>0</v>
      </c>
      <c r="I345" s="41">
        <f>'Détails calculs 2020 WCPT '!I350</f>
        <v>0</v>
      </c>
      <c r="J345" s="41">
        <f t="shared" si="5"/>
        <v>0</v>
      </c>
    </row>
    <row r="346" spans="1:26" ht="15" hidden="1" customHeight="1" x14ac:dyDescent="0.25">
      <c r="A346" s="21"/>
      <c r="B346" s="21"/>
      <c r="C346" s="21"/>
      <c r="D346" s="21" t="s">
        <v>12</v>
      </c>
      <c r="E346" s="41">
        <f>'Détails calculs 2020 WCPT '!E392</f>
        <v>0</v>
      </c>
      <c r="F346" s="41">
        <f>'Détails calculs 2020 WCPT '!F392</f>
        <v>0</v>
      </c>
      <c r="G346" s="41">
        <f>'Détails calculs 2020 WCPT '!G392</f>
        <v>0</v>
      </c>
      <c r="H346" s="41">
        <f>'Détails calculs 2020 WCPT '!H392</f>
        <v>0</v>
      </c>
      <c r="I346" s="41">
        <f>'Détails calculs 2020 WCPT '!I351</f>
        <v>0</v>
      </c>
      <c r="J346" s="41">
        <f t="shared" si="5"/>
        <v>0</v>
      </c>
    </row>
    <row r="347" spans="1:26" ht="33" hidden="1" customHeight="1" x14ac:dyDescent="0.25">
      <c r="A347" s="15" t="s">
        <v>114</v>
      </c>
      <c r="B347" s="15" t="s">
        <v>196</v>
      </c>
      <c r="C347" s="15" t="s">
        <v>22</v>
      </c>
      <c r="D347" s="15" t="s">
        <v>7</v>
      </c>
      <c r="E347" s="20"/>
      <c r="F347" s="20"/>
      <c r="G347" s="60" t="s">
        <v>98</v>
      </c>
      <c r="H347" s="20"/>
      <c r="I347" s="20">
        <f>'Détails calculs 2020 WCPT '!I352</f>
        <v>0</v>
      </c>
      <c r="J347" s="20">
        <f t="shared" si="5"/>
        <v>0</v>
      </c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hidden="1" customHeight="1" x14ac:dyDescent="0.25">
      <c r="A348" s="15"/>
      <c r="B348" s="15"/>
      <c r="C348" s="15"/>
      <c r="D348" s="15" t="s">
        <v>9</v>
      </c>
      <c r="E348" s="20"/>
      <c r="F348" s="20"/>
      <c r="G348" s="20">
        <v>208</v>
      </c>
      <c r="H348" s="20"/>
      <c r="I348" s="20">
        <f>'Détails calculs 2020 WCPT '!I353</f>
        <v>0</v>
      </c>
      <c r="J348" s="20">
        <f t="shared" si="5"/>
        <v>208</v>
      </c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hidden="1" customHeight="1" x14ac:dyDescent="0.25">
      <c r="A349" s="15"/>
      <c r="B349" s="15"/>
      <c r="C349" s="15"/>
      <c r="D349" s="15" t="s">
        <v>10</v>
      </c>
      <c r="E349" s="20"/>
      <c r="F349" s="20"/>
      <c r="G349" s="20">
        <v>144</v>
      </c>
      <c r="H349" s="20"/>
      <c r="I349" s="20">
        <f>'Détails calculs 2020 WCPT '!I354</f>
        <v>0</v>
      </c>
      <c r="J349" s="20">
        <f t="shared" si="5"/>
        <v>144</v>
      </c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hidden="1" customHeight="1" x14ac:dyDescent="0.25">
      <c r="A350" s="15"/>
      <c r="B350" s="15"/>
      <c r="C350" s="15"/>
      <c r="D350" s="15" t="s">
        <v>11</v>
      </c>
      <c r="E350" s="20"/>
      <c r="F350" s="20"/>
      <c r="G350" s="20">
        <v>1.5</v>
      </c>
      <c r="H350" s="20"/>
      <c r="I350" s="20">
        <f>'Détails calculs 2020 WCPT '!I355</f>
        <v>0</v>
      </c>
      <c r="J350" s="20">
        <f t="shared" si="5"/>
        <v>1.5</v>
      </c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hidden="1" customHeight="1" x14ac:dyDescent="0.25">
      <c r="A351" s="15"/>
      <c r="B351" s="15"/>
      <c r="C351" s="15"/>
      <c r="D351" s="15" t="s">
        <v>12</v>
      </c>
      <c r="E351" s="61"/>
      <c r="F351" s="61"/>
      <c r="G351" s="61"/>
      <c r="H351" s="20"/>
      <c r="I351" s="20">
        <f>'Détails calculs 2020 WCPT '!I356</f>
        <v>0</v>
      </c>
      <c r="J351" s="20">
        <f t="shared" si="5"/>
        <v>0</v>
      </c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thickBot="1" x14ac:dyDescent="0.3">
      <c r="A352" s="15" t="s">
        <v>114</v>
      </c>
      <c r="B352" s="15" t="s">
        <v>196</v>
      </c>
      <c r="C352" s="15" t="s">
        <v>22</v>
      </c>
      <c r="D352" s="16" t="s">
        <v>13</v>
      </c>
      <c r="E352" s="20">
        <f>'Détails calculs 2020 WCPT '!E387</f>
        <v>0</v>
      </c>
      <c r="F352" s="20">
        <f>'Détails calculs 2020 WCPT '!F387</f>
        <v>0</v>
      </c>
      <c r="G352" s="20">
        <f>'Détails calculs 2020 WCPT '!G387</f>
        <v>0</v>
      </c>
      <c r="H352" s="20">
        <f>'Détails calculs 2020 WCPT '!H387</f>
        <v>0</v>
      </c>
      <c r="I352" s="20">
        <f>'Détails calculs 2020 WCPT '!I357</f>
        <v>0</v>
      </c>
      <c r="J352" s="20">
        <f t="shared" si="5"/>
        <v>0</v>
      </c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10" ht="15.75" customHeight="1" thickBot="1" x14ac:dyDescent="0.3">
      <c r="A353" s="21" t="s">
        <v>197</v>
      </c>
      <c r="B353" s="21" t="s">
        <v>198</v>
      </c>
      <c r="C353" s="21" t="s">
        <v>199</v>
      </c>
      <c r="D353" s="22" t="s">
        <v>13</v>
      </c>
      <c r="E353" s="41">
        <f>'Détails calculs 2020 WCPT '!E393</f>
        <v>0</v>
      </c>
      <c r="F353" s="41">
        <f>'Détails calculs 2020 WCPT '!F393</f>
        <v>0</v>
      </c>
      <c r="G353" s="41">
        <f>'Détails calculs 2020 WCPT '!G393</f>
        <v>0</v>
      </c>
      <c r="H353" s="41">
        <f>'Détails calculs 2020 WCPT '!H393</f>
        <v>0</v>
      </c>
      <c r="I353" s="41">
        <f>'Détails calculs 2020 WCPT '!I358</f>
        <v>0</v>
      </c>
      <c r="J353" s="41">
        <f t="shared" si="5"/>
        <v>0</v>
      </c>
    </row>
    <row r="354" spans="1:10" ht="15" hidden="1" customHeight="1" x14ac:dyDescent="0.25">
      <c r="A354" s="15"/>
      <c r="B354" s="15"/>
      <c r="C354" s="15"/>
      <c r="D354" s="15" t="s">
        <v>7</v>
      </c>
      <c r="E354" s="20">
        <f>'Détails calculs 2020 WCPT '!E394</f>
        <v>0</v>
      </c>
      <c r="F354" s="20">
        <f>'Détails calculs 2020 WCPT '!F394</f>
        <v>0</v>
      </c>
      <c r="G354" s="20">
        <f>'Détails calculs 2020 WCPT '!G394</f>
        <v>0</v>
      </c>
      <c r="H354" s="20">
        <f>'Détails calculs 2020 WCPT '!H394</f>
        <v>0</v>
      </c>
      <c r="I354" s="20">
        <f>'Détails calculs 2020 WCPT '!I359</f>
        <v>0</v>
      </c>
      <c r="J354" s="20">
        <f t="shared" si="5"/>
        <v>0</v>
      </c>
    </row>
    <row r="355" spans="1:10" ht="15" hidden="1" customHeight="1" x14ac:dyDescent="0.25">
      <c r="A355" s="15"/>
      <c r="B355" s="15"/>
      <c r="C355" s="15"/>
      <c r="D355" s="15" t="s">
        <v>9</v>
      </c>
      <c r="E355" s="20">
        <f>'Détails calculs 2020 WCPT '!E395</f>
        <v>0</v>
      </c>
      <c r="F355" s="20">
        <f>'Détails calculs 2020 WCPT '!F395</f>
        <v>0</v>
      </c>
      <c r="G355" s="20">
        <f>'Détails calculs 2020 WCPT '!G395</f>
        <v>0</v>
      </c>
      <c r="H355" s="20">
        <f>'Détails calculs 2020 WCPT '!H395</f>
        <v>0</v>
      </c>
      <c r="I355" s="20">
        <f>'Détails calculs 2020 WCPT '!I360</f>
        <v>0</v>
      </c>
      <c r="J355" s="20">
        <f t="shared" si="5"/>
        <v>0</v>
      </c>
    </row>
    <row r="356" spans="1:10" ht="15" hidden="1" customHeight="1" x14ac:dyDescent="0.25">
      <c r="A356" s="15"/>
      <c r="B356" s="15"/>
      <c r="C356" s="15"/>
      <c r="D356" s="15" t="s">
        <v>10</v>
      </c>
      <c r="E356" s="20">
        <f>'Détails calculs 2020 WCPT '!E396</f>
        <v>0</v>
      </c>
      <c r="F356" s="20">
        <f>'Détails calculs 2020 WCPT '!F396</f>
        <v>0</v>
      </c>
      <c r="G356" s="20">
        <f>'Détails calculs 2020 WCPT '!G396</f>
        <v>0</v>
      </c>
      <c r="H356" s="20">
        <f>'Détails calculs 2020 WCPT '!H396</f>
        <v>0</v>
      </c>
      <c r="I356" s="20">
        <f>'Détails calculs 2020 WCPT '!I361</f>
        <v>0</v>
      </c>
      <c r="J356" s="20">
        <f t="shared" si="5"/>
        <v>0</v>
      </c>
    </row>
    <row r="357" spans="1:10" ht="15" hidden="1" customHeight="1" x14ac:dyDescent="0.25">
      <c r="A357" s="15"/>
      <c r="B357" s="15"/>
      <c r="C357" s="15"/>
      <c r="D357" s="15" t="s">
        <v>11</v>
      </c>
      <c r="E357" s="20">
        <f>'Détails calculs 2020 WCPT '!E397</f>
        <v>0</v>
      </c>
      <c r="F357" s="20">
        <f>'Détails calculs 2020 WCPT '!F397</f>
        <v>0</v>
      </c>
      <c r="G357" s="20">
        <f>'Détails calculs 2020 WCPT '!G397</f>
        <v>0</v>
      </c>
      <c r="H357" s="20">
        <f>'Détails calculs 2020 WCPT '!H397</f>
        <v>0</v>
      </c>
      <c r="I357" s="20">
        <f>'Détails calculs 2020 WCPT '!I362</f>
        <v>0</v>
      </c>
      <c r="J357" s="20">
        <f t="shared" si="5"/>
        <v>0</v>
      </c>
    </row>
    <row r="358" spans="1:10" ht="15" hidden="1" customHeight="1" x14ac:dyDescent="0.25">
      <c r="A358" s="15"/>
      <c r="B358" s="15"/>
      <c r="C358" s="15"/>
      <c r="D358" s="15" t="s">
        <v>12</v>
      </c>
      <c r="E358" s="20">
        <f>'Détails calculs 2020 WCPT '!E398</f>
        <v>0</v>
      </c>
      <c r="F358" s="20">
        <f>'Détails calculs 2020 WCPT '!F398</f>
        <v>0</v>
      </c>
      <c r="G358" s="20">
        <f>'Détails calculs 2020 WCPT '!G398</f>
        <v>0</v>
      </c>
      <c r="H358" s="20">
        <f>'Détails calculs 2020 WCPT '!H398</f>
        <v>0</v>
      </c>
      <c r="I358" s="20">
        <f>'Détails calculs 2020 WCPT '!I363</f>
        <v>0</v>
      </c>
      <c r="J358" s="20">
        <f t="shared" si="5"/>
        <v>0</v>
      </c>
    </row>
    <row r="359" spans="1:10" ht="15.75" customHeight="1" thickBot="1" x14ac:dyDescent="0.3">
      <c r="A359" s="15" t="s">
        <v>111</v>
      </c>
      <c r="B359" s="15" t="s">
        <v>46</v>
      </c>
      <c r="C359" s="15" t="s">
        <v>22</v>
      </c>
      <c r="D359" s="16" t="s">
        <v>13</v>
      </c>
      <c r="E359" s="20">
        <f>'Détails calculs 2020 WCPT '!E399</f>
        <v>0</v>
      </c>
      <c r="F359" s="20">
        <f>'Détails calculs 2020 WCPT '!F399</f>
        <v>0</v>
      </c>
      <c r="G359" s="20">
        <f>'Détails calculs 2020 WCPT '!G399</f>
        <v>0</v>
      </c>
      <c r="H359" s="20">
        <f>'Détails calculs 2020 WCPT '!H399</f>
        <v>0</v>
      </c>
      <c r="I359" s="20">
        <f>'Détails calculs 2020 WCPT '!I364</f>
        <v>0</v>
      </c>
      <c r="J359" s="20">
        <f t="shared" si="5"/>
        <v>0</v>
      </c>
    </row>
    <row r="360" spans="1:10" ht="15.75" hidden="1" customHeight="1" x14ac:dyDescent="0.25">
      <c r="A360" s="21"/>
      <c r="B360" s="21"/>
      <c r="C360" s="21"/>
      <c r="D360" s="21" t="s">
        <v>7</v>
      </c>
      <c r="E360" s="41">
        <f>'Détails calculs 2020 WCPT '!E400</f>
        <v>0</v>
      </c>
      <c r="F360" s="41">
        <f>'Détails calculs 2020 WCPT '!F400</f>
        <v>0</v>
      </c>
      <c r="G360" s="41">
        <f>'Détails calculs 2020 WCPT '!G400</f>
        <v>0</v>
      </c>
      <c r="H360" s="41">
        <f>'Détails calculs 2020 WCPT '!H400</f>
        <v>0</v>
      </c>
      <c r="I360" s="41">
        <f>'Détails calculs 2020 WCPT '!I365</f>
        <v>0</v>
      </c>
      <c r="J360" s="41">
        <f t="shared" si="5"/>
        <v>0</v>
      </c>
    </row>
    <row r="361" spans="1:10" ht="15.75" hidden="1" customHeight="1" x14ac:dyDescent="0.25">
      <c r="A361" s="21"/>
      <c r="B361" s="21"/>
      <c r="C361" s="21"/>
      <c r="D361" s="21" t="s">
        <v>9</v>
      </c>
      <c r="E361" s="41">
        <f>'Détails calculs 2020 WCPT '!E401</f>
        <v>0</v>
      </c>
      <c r="F361" s="41">
        <f>'Détails calculs 2020 WCPT '!F401</f>
        <v>0</v>
      </c>
      <c r="G361" s="41">
        <f>'Détails calculs 2020 WCPT '!G401</f>
        <v>0</v>
      </c>
      <c r="H361" s="41">
        <f>'Détails calculs 2020 WCPT '!H401</f>
        <v>0</v>
      </c>
      <c r="I361" s="41">
        <f>'Détails calculs 2020 WCPT '!I366</f>
        <v>0</v>
      </c>
      <c r="J361" s="41">
        <f t="shared" si="5"/>
        <v>0</v>
      </c>
    </row>
    <row r="362" spans="1:10" ht="15.75" hidden="1" customHeight="1" x14ac:dyDescent="0.25">
      <c r="A362" s="21"/>
      <c r="B362" s="21"/>
      <c r="C362" s="21"/>
      <c r="D362" s="21" t="s">
        <v>10</v>
      </c>
      <c r="E362" s="41">
        <f>'Détails calculs 2020 WCPT '!E402</f>
        <v>0</v>
      </c>
      <c r="F362" s="41">
        <f>'Détails calculs 2020 WCPT '!F402</f>
        <v>0</v>
      </c>
      <c r="G362" s="41">
        <f>'Détails calculs 2020 WCPT '!G402</f>
        <v>0</v>
      </c>
      <c r="H362" s="41">
        <f>'Détails calculs 2020 WCPT '!H402</f>
        <v>0</v>
      </c>
      <c r="I362" s="41">
        <f>'Détails calculs 2020 WCPT '!I367</f>
        <v>0</v>
      </c>
      <c r="J362" s="41">
        <f t="shared" si="5"/>
        <v>0</v>
      </c>
    </row>
    <row r="363" spans="1:10" ht="15.75" hidden="1" customHeight="1" x14ac:dyDescent="0.25">
      <c r="A363" s="21"/>
      <c r="B363" s="21"/>
      <c r="C363" s="21"/>
      <c r="D363" s="21" t="s">
        <v>11</v>
      </c>
      <c r="E363" s="41">
        <f>'Détails calculs 2020 WCPT '!E403</f>
        <v>0</v>
      </c>
      <c r="F363" s="41">
        <f>'Détails calculs 2020 WCPT '!F403</f>
        <v>0</v>
      </c>
      <c r="G363" s="41">
        <f>'Détails calculs 2020 WCPT '!G403</f>
        <v>0</v>
      </c>
      <c r="H363" s="41">
        <f>'Détails calculs 2020 WCPT '!H403</f>
        <v>0</v>
      </c>
      <c r="I363" s="41">
        <f>'Détails calculs 2020 WCPT '!I368</f>
        <v>0</v>
      </c>
      <c r="J363" s="41">
        <f t="shared" si="5"/>
        <v>0</v>
      </c>
    </row>
    <row r="364" spans="1:10" ht="15.75" hidden="1" customHeight="1" x14ac:dyDescent="0.25">
      <c r="A364" s="21"/>
      <c r="B364" s="21"/>
      <c r="C364" s="21"/>
      <c r="D364" s="21" t="s">
        <v>12</v>
      </c>
      <c r="E364" s="41">
        <f>'Détails calculs 2020 WCPT '!E404</f>
        <v>0</v>
      </c>
      <c r="F364" s="41">
        <f>'Détails calculs 2020 WCPT '!F404</f>
        <v>0</v>
      </c>
      <c r="G364" s="41">
        <f>'Détails calculs 2020 WCPT '!G404</f>
        <v>0</v>
      </c>
      <c r="H364" s="41">
        <f>'Détails calculs 2020 WCPT '!H404</f>
        <v>0</v>
      </c>
      <c r="I364" s="41">
        <f>'Détails calculs 2020 WCPT '!I369</f>
        <v>0</v>
      </c>
      <c r="J364" s="41">
        <f t="shared" si="5"/>
        <v>0</v>
      </c>
    </row>
    <row r="365" spans="1:10" ht="15.75" customHeight="1" thickBot="1" x14ac:dyDescent="0.3">
      <c r="A365" s="21" t="s">
        <v>200</v>
      </c>
      <c r="B365" s="21" t="s">
        <v>201</v>
      </c>
      <c r="C365" s="21" t="s">
        <v>36</v>
      </c>
      <c r="D365" s="22" t="s">
        <v>13</v>
      </c>
      <c r="E365" s="41">
        <f>'Détails calculs 2020 WCPT '!E405</f>
        <v>0</v>
      </c>
      <c r="F365" s="41">
        <f>'Détails calculs 2020 WCPT '!F405</f>
        <v>0</v>
      </c>
      <c r="G365" s="41">
        <f>'Détails calculs 2020 WCPT '!G405</f>
        <v>0</v>
      </c>
      <c r="H365" s="41">
        <f>'Détails calculs 2020 WCPT '!H405</f>
        <v>0</v>
      </c>
      <c r="I365" s="41">
        <f>'Détails calculs 2020 WCPT '!I370</f>
        <v>0</v>
      </c>
      <c r="J365" s="41">
        <f t="shared" si="5"/>
        <v>0</v>
      </c>
    </row>
    <row r="366" spans="1:10" ht="15.75" hidden="1" customHeight="1" x14ac:dyDescent="0.25">
      <c r="A366" s="5"/>
      <c r="B366" s="5"/>
      <c r="C366" s="5"/>
      <c r="D366" s="5" t="s">
        <v>7</v>
      </c>
      <c r="E366" s="19">
        <f>'Détails calculs 2020 WCPT '!E406</f>
        <v>0</v>
      </c>
      <c r="F366" s="19">
        <f>'Détails calculs 2020 WCPT '!F406</f>
        <v>0</v>
      </c>
      <c r="G366" s="19">
        <f>'Détails calculs 2020 WCPT '!G406</f>
        <v>0</v>
      </c>
      <c r="H366" s="19" t="str">
        <f>'Détails calculs 2020 WCPT '!H406</f>
        <v>R&amp;B Palaiseau</v>
      </c>
      <c r="I366" s="19">
        <f>'Détails calculs 2020 WCPT '!I371</f>
        <v>0</v>
      </c>
      <c r="J366" s="19">
        <f t="shared" si="5"/>
        <v>0</v>
      </c>
    </row>
    <row r="367" spans="1:10" ht="15.75" hidden="1" customHeight="1" x14ac:dyDescent="0.25">
      <c r="A367" s="5"/>
      <c r="B367" s="5"/>
      <c r="C367" s="5"/>
      <c r="D367" s="5" t="s">
        <v>9</v>
      </c>
      <c r="E367" s="19">
        <f>'Détails calculs 2020 WCPT '!E407</f>
        <v>0</v>
      </c>
      <c r="F367" s="19">
        <f>'Détails calculs 2020 WCPT '!F407</f>
        <v>0</v>
      </c>
      <c r="G367" s="19">
        <f>'Détails calculs 2020 WCPT '!G407</f>
        <v>0</v>
      </c>
      <c r="H367" s="19">
        <f>'Détails calculs 2020 WCPT '!H407</f>
        <v>151</v>
      </c>
      <c r="I367" s="19">
        <f>'Détails calculs 2020 WCPT '!I372</f>
        <v>0</v>
      </c>
      <c r="J367" s="19">
        <f t="shared" si="5"/>
        <v>151</v>
      </c>
    </row>
    <row r="368" spans="1:10" ht="15.75" hidden="1" customHeight="1" x14ac:dyDescent="0.25">
      <c r="A368" s="5"/>
      <c r="B368" s="5"/>
      <c r="C368" s="5"/>
      <c r="D368" s="5" t="s">
        <v>10</v>
      </c>
      <c r="E368" s="19">
        <f>'Détails calculs 2020 WCPT '!E408</f>
        <v>0</v>
      </c>
      <c r="F368" s="19">
        <f>'Détails calculs 2020 WCPT '!F408</f>
        <v>0</v>
      </c>
      <c r="G368" s="19">
        <f>'Détails calculs 2020 WCPT '!G408</f>
        <v>0</v>
      </c>
      <c r="H368" s="19">
        <f>'Détails calculs 2020 WCPT '!H408</f>
        <v>1</v>
      </c>
      <c r="I368" s="19">
        <f>'Détails calculs 2020 WCPT '!I373</f>
        <v>0</v>
      </c>
      <c r="J368" s="19">
        <f t="shared" si="5"/>
        <v>1</v>
      </c>
    </row>
    <row r="369" spans="1:12" ht="15.75" hidden="1" customHeight="1" x14ac:dyDescent="0.25">
      <c r="A369" s="5"/>
      <c r="B369" s="5"/>
      <c r="C369" s="5"/>
      <c r="D369" s="5" t="s">
        <v>11</v>
      </c>
      <c r="E369" s="19">
        <f>'Détails calculs 2020 WCPT '!E409</f>
        <v>0</v>
      </c>
      <c r="F369" s="19">
        <f>'Détails calculs 2020 WCPT '!F409</f>
        <v>0</v>
      </c>
      <c r="G369" s="19">
        <f>'Détails calculs 2020 WCPT '!G409</f>
        <v>0</v>
      </c>
      <c r="H369" s="19">
        <f>'Détails calculs 2020 WCPT '!H409</f>
        <v>1</v>
      </c>
      <c r="I369" s="19">
        <f>'Détails calculs 2020 WCPT '!I374</f>
        <v>0</v>
      </c>
      <c r="J369" s="19">
        <f t="shared" si="5"/>
        <v>1</v>
      </c>
    </row>
    <row r="370" spans="1:12" ht="15.75" hidden="1" customHeight="1" x14ac:dyDescent="0.25">
      <c r="A370" s="5"/>
      <c r="B370" s="5"/>
      <c r="C370" s="5"/>
      <c r="D370" s="5" t="s">
        <v>12</v>
      </c>
      <c r="E370" s="19">
        <f>'Détails calculs 2020 WCPT '!E410</f>
        <v>0</v>
      </c>
      <c r="F370" s="19">
        <f>'Détails calculs 2020 WCPT '!F410</f>
        <v>0</v>
      </c>
      <c r="G370" s="19">
        <f>'Détails calculs 2020 WCPT '!G410</f>
        <v>0</v>
      </c>
      <c r="H370" s="19">
        <f>'Détails calculs 2020 WCPT '!H410</f>
        <v>0</v>
      </c>
      <c r="I370" s="19">
        <f>'Détails calculs 2020 WCPT '!I375</f>
        <v>0</v>
      </c>
      <c r="J370" s="19">
        <f t="shared" si="5"/>
        <v>0</v>
      </c>
    </row>
    <row r="371" spans="1:12" ht="15.75" customHeight="1" thickBot="1" x14ac:dyDescent="0.3">
      <c r="A371" s="5" t="s">
        <v>336</v>
      </c>
      <c r="B371" s="5" t="s">
        <v>339</v>
      </c>
      <c r="C371" s="5" t="s">
        <v>22</v>
      </c>
      <c r="D371" s="7" t="s">
        <v>13</v>
      </c>
      <c r="E371" s="19">
        <f>'Détails calculs 2020 WCPT '!E411</f>
        <v>0</v>
      </c>
      <c r="F371" s="19">
        <f>'Détails calculs 2020 WCPT '!F411</f>
        <v>0</v>
      </c>
      <c r="G371" s="19">
        <f>'Détails calculs 2020 WCPT '!G411</f>
        <v>0</v>
      </c>
      <c r="H371" s="19">
        <f>'Détails calculs 2020 WCPT '!H411</f>
        <v>1988.2649668874171</v>
      </c>
      <c r="I371" s="19">
        <f>'Détails calculs 2020 WCPT '!I376</f>
        <v>0</v>
      </c>
      <c r="J371" s="19">
        <f t="shared" si="5"/>
        <v>1988.2649668874171</v>
      </c>
    </row>
    <row r="372" spans="1:12" ht="15.75" hidden="1" customHeight="1" x14ac:dyDescent="0.25">
      <c r="A372" s="21"/>
      <c r="B372" s="21"/>
      <c r="C372" s="21"/>
      <c r="D372" s="21" t="s">
        <v>7</v>
      </c>
      <c r="E372" s="41">
        <f>'Détails calculs 2020 WCPT '!E412</f>
        <v>0</v>
      </c>
      <c r="F372" s="41">
        <f>'Détails calculs 2020 WCPT '!F412</f>
        <v>0</v>
      </c>
      <c r="G372" s="41">
        <f>'Détails calculs 2020 WCPT '!G412</f>
        <v>0</v>
      </c>
      <c r="H372" s="41">
        <f>'Détails calculs 2020 WCPT '!H412</f>
        <v>0</v>
      </c>
      <c r="I372" s="41">
        <f>'Détails calculs 2020 WCPT '!I377</f>
        <v>0</v>
      </c>
      <c r="J372" s="41">
        <f t="shared" si="5"/>
        <v>0</v>
      </c>
    </row>
    <row r="373" spans="1:12" ht="15.75" hidden="1" customHeight="1" x14ac:dyDescent="0.25">
      <c r="A373" s="21"/>
      <c r="B373" s="21"/>
      <c r="C373" s="21"/>
      <c r="D373" s="21" t="s">
        <v>9</v>
      </c>
      <c r="E373" s="41">
        <f>'Détails calculs 2020 WCPT '!E413</f>
        <v>0</v>
      </c>
      <c r="F373" s="41">
        <f>'Détails calculs 2020 WCPT '!F413</f>
        <v>0</v>
      </c>
      <c r="G373" s="41">
        <f>'Détails calculs 2020 WCPT '!G413</f>
        <v>0</v>
      </c>
      <c r="H373" s="41">
        <f>'Détails calculs 2020 WCPT '!H413</f>
        <v>0</v>
      </c>
      <c r="I373" s="41">
        <f>'Détails calculs 2020 WCPT '!I378</f>
        <v>0</v>
      </c>
      <c r="J373" s="41">
        <f t="shared" si="5"/>
        <v>0</v>
      </c>
    </row>
    <row r="374" spans="1:12" ht="15.75" hidden="1" customHeight="1" x14ac:dyDescent="0.25">
      <c r="A374" s="21"/>
      <c r="B374" s="21"/>
      <c r="C374" s="21"/>
      <c r="D374" s="21" t="s">
        <v>10</v>
      </c>
      <c r="E374" s="41">
        <f>'Détails calculs 2020 WCPT '!E414</f>
        <v>0</v>
      </c>
      <c r="F374" s="41">
        <f>'Détails calculs 2020 WCPT '!F414</f>
        <v>0</v>
      </c>
      <c r="G374" s="41">
        <f>'Détails calculs 2020 WCPT '!G414</f>
        <v>0</v>
      </c>
      <c r="H374" s="41">
        <f>'Détails calculs 2020 WCPT '!H414</f>
        <v>0</v>
      </c>
      <c r="I374" s="41">
        <f>'Détails calculs 2020 WCPT '!I379</f>
        <v>0</v>
      </c>
      <c r="J374" s="41">
        <f t="shared" si="5"/>
        <v>0</v>
      </c>
    </row>
    <row r="375" spans="1:12" ht="15.75" hidden="1" customHeight="1" x14ac:dyDescent="0.25">
      <c r="A375" s="21"/>
      <c r="B375" s="21"/>
      <c r="C375" s="21"/>
      <c r="D375" s="21" t="s">
        <v>11</v>
      </c>
      <c r="E375" s="41">
        <f>'Détails calculs 2020 WCPT '!E415</f>
        <v>0</v>
      </c>
      <c r="F375" s="41">
        <f>'Détails calculs 2020 WCPT '!F415</f>
        <v>0</v>
      </c>
      <c r="G375" s="41">
        <f>'Détails calculs 2020 WCPT '!G415</f>
        <v>0</v>
      </c>
      <c r="H375" s="41">
        <f>'Détails calculs 2020 WCPT '!H415</f>
        <v>0</v>
      </c>
      <c r="I375" s="41">
        <f>'Détails calculs 2020 WCPT '!I380</f>
        <v>0</v>
      </c>
      <c r="J375" s="41">
        <f t="shared" si="5"/>
        <v>0</v>
      </c>
    </row>
    <row r="376" spans="1:12" ht="15.75" hidden="1" customHeight="1" x14ac:dyDescent="0.25">
      <c r="A376" s="21"/>
      <c r="B376" s="21"/>
      <c r="C376" s="21"/>
      <c r="D376" s="21" t="s">
        <v>12</v>
      </c>
      <c r="E376" s="41">
        <f>'Détails calculs 2020 WCPT '!E416</f>
        <v>0</v>
      </c>
      <c r="F376" s="41">
        <f>'Détails calculs 2020 WCPT '!F416</f>
        <v>0</v>
      </c>
      <c r="G376" s="41">
        <f>'Détails calculs 2020 WCPT '!G416</f>
        <v>0</v>
      </c>
      <c r="H376" s="41">
        <f>'Détails calculs 2020 WCPT '!H416</f>
        <v>0</v>
      </c>
      <c r="I376" s="41">
        <f>'Détails calculs 2020 WCPT '!I381</f>
        <v>0</v>
      </c>
      <c r="J376" s="41">
        <f t="shared" si="5"/>
        <v>0</v>
      </c>
    </row>
    <row r="377" spans="1:12" ht="15.75" customHeight="1" thickBot="1" x14ac:dyDescent="0.3">
      <c r="A377" s="21" t="s">
        <v>159</v>
      </c>
      <c r="B377" s="21" t="s">
        <v>204</v>
      </c>
      <c r="C377" s="21" t="s">
        <v>36</v>
      </c>
      <c r="D377" s="22" t="s">
        <v>13</v>
      </c>
      <c r="E377" s="41">
        <f>'Détails calculs 2020 WCPT '!E417</f>
        <v>0</v>
      </c>
      <c r="F377" s="41">
        <f>'Détails calculs 2020 WCPT '!F417</f>
        <v>0</v>
      </c>
      <c r="G377" s="41">
        <f>'Détails calculs 2020 WCPT '!G417</f>
        <v>0</v>
      </c>
      <c r="H377" s="41">
        <f>'Détails calculs 2020 WCPT '!H417</f>
        <v>0</v>
      </c>
      <c r="I377" s="41">
        <f>'Détails calculs 2020 WCPT '!I382</f>
        <v>0</v>
      </c>
      <c r="J377" s="41">
        <f t="shared" si="5"/>
        <v>0</v>
      </c>
      <c r="L377" s="229"/>
    </row>
    <row r="378" spans="1:12" ht="15.75" hidden="1" customHeight="1" x14ac:dyDescent="0.25">
      <c r="A378" s="21"/>
      <c r="B378" s="21"/>
      <c r="C378" s="21"/>
      <c r="D378" s="21" t="s">
        <v>7</v>
      </c>
      <c r="E378" s="41">
        <f>'Détails calculs 2020 WCPT '!E418</f>
        <v>0</v>
      </c>
      <c r="F378" s="41">
        <f>'Détails calculs 2020 WCPT '!F424</f>
        <v>0</v>
      </c>
      <c r="G378" s="41">
        <f>'Détails calculs 2020 WCPT '!G424</f>
        <v>0</v>
      </c>
      <c r="H378" s="41">
        <f>'Détails calculs 2020 WCPT '!H424</f>
        <v>0</v>
      </c>
      <c r="I378" s="41">
        <f>'Détails calculs 2020 WCPT '!I383</f>
        <v>0</v>
      </c>
      <c r="J378" s="41">
        <f t="shared" si="5"/>
        <v>0</v>
      </c>
      <c r="L378" s="230"/>
    </row>
    <row r="379" spans="1:12" ht="15.75" hidden="1" customHeight="1" x14ac:dyDescent="0.25">
      <c r="A379" s="21"/>
      <c r="B379" s="21"/>
      <c r="C379" s="21"/>
      <c r="D379" s="21" t="s">
        <v>9</v>
      </c>
      <c r="E379" s="41">
        <f>'Détails calculs 2020 WCPT '!E419</f>
        <v>0</v>
      </c>
      <c r="F379" s="41">
        <f>'Détails calculs 2020 WCPT '!F425</f>
        <v>0</v>
      </c>
      <c r="G379" s="41">
        <f>'Détails calculs 2020 WCPT '!G425</f>
        <v>0</v>
      </c>
      <c r="H379" s="41">
        <f>'Détails calculs 2020 WCPT '!H425</f>
        <v>0</v>
      </c>
      <c r="I379" s="41">
        <f>'Détails calculs 2020 WCPT '!I384</f>
        <v>0</v>
      </c>
      <c r="J379" s="41">
        <f t="shared" si="5"/>
        <v>0</v>
      </c>
      <c r="L379" s="230"/>
    </row>
    <row r="380" spans="1:12" ht="15.75" hidden="1" customHeight="1" x14ac:dyDescent="0.25">
      <c r="A380" s="21"/>
      <c r="B380" s="21"/>
      <c r="C380" s="21"/>
      <c r="D380" s="21" t="s">
        <v>10</v>
      </c>
      <c r="E380" s="41">
        <f>'Détails calculs 2020 WCPT '!E420</f>
        <v>0</v>
      </c>
      <c r="F380" s="41">
        <f>'Détails calculs 2020 WCPT '!F426</f>
        <v>0</v>
      </c>
      <c r="G380" s="41">
        <f>'Détails calculs 2020 WCPT '!G426</f>
        <v>0</v>
      </c>
      <c r="H380" s="41">
        <f>'Détails calculs 2020 WCPT '!H426</f>
        <v>0</v>
      </c>
      <c r="I380" s="41">
        <f>'Détails calculs 2020 WCPT '!I385</f>
        <v>0</v>
      </c>
      <c r="J380" s="41">
        <f t="shared" si="5"/>
        <v>0</v>
      </c>
      <c r="L380" s="230"/>
    </row>
    <row r="381" spans="1:12" ht="15.75" hidden="1" customHeight="1" x14ac:dyDescent="0.25">
      <c r="A381" s="21"/>
      <c r="B381" s="21"/>
      <c r="C381" s="21"/>
      <c r="D381" s="21" t="s">
        <v>11</v>
      </c>
      <c r="E381" s="41">
        <f>'Détails calculs 2020 WCPT '!E421</f>
        <v>0</v>
      </c>
      <c r="F381" s="41">
        <f>'Détails calculs 2020 WCPT '!F427</f>
        <v>0</v>
      </c>
      <c r="G381" s="41">
        <f>'Détails calculs 2020 WCPT '!G427</f>
        <v>0</v>
      </c>
      <c r="H381" s="41">
        <f>'Détails calculs 2020 WCPT '!H427</f>
        <v>0</v>
      </c>
      <c r="I381" s="41">
        <f>'Détails calculs 2020 WCPT '!I386</f>
        <v>0</v>
      </c>
      <c r="J381" s="41">
        <f t="shared" si="5"/>
        <v>0</v>
      </c>
      <c r="L381" s="230"/>
    </row>
    <row r="382" spans="1:12" ht="15.75" hidden="1" customHeight="1" x14ac:dyDescent="0.25">
      <c r="A382" s="21"/>
      <c r="B382" s="21"/>
      <c r="C382" s="21"/>
      <c r="D382" s="21" t="s">
        <v>12</v>
      </c>
      <c r="E382" s="41">
        <f>'Détails calculs 2020 WCPT '!E422</f>
        <v>0</v>
      </c>
      <c r="F382" s="41">
        <f>'Détails calculs 2020 WCPT '!F428</f>
        <v>0</v>
      </c>
      <c r="G382" s="41">
        <f>'Détails calculs 2020 WCPT '!G428</f>
        <v>0</v>
      </c>
      <c r="H382" s="41">
        <f>'Détails calculs 2020 WCPT '!H428</f>
        <v>0</v>
      </c>
      <c r="I382" s="41">
        <f>'Détails calculs 2020 WCPT '!I387</f>
        <v>0</v>
      </c>
      <c r="J382" s="41">
        <f t="shared" si="5"/>
        <v>0</v>
      </c>
      <c r="L382" s="230"/>
    </row>
    <row r="383" spans="1:12" s="138" customFormat="1" ht="15.75" customHeight="1" x14ac:dyDescent="0.25">
      <c r="A383" s="128" t="s">
        <v>334</v>
      </c>
      <c r="B383" s="128" t="s">
        <v>338</v>
      </c>
      <c r="C383" s="128" t="s">
        <v>22</v>
      </c>
      <c r="D383" s="157" t="s">
        <v>13</v>
      </c>
      <c r="E383" s="104">
        <f>'Détails calculs 2020 WCPT '!E423</f>
        <v>0</v>
      </c>
      <c r="F383" s="104">
        <f>'Détails calculs 2020 WCPT '!F423</f>
        <v>0</v>
      </c>
      <c r="G383" s="104">
        <f>'Détails calculs 2020 WCPT '!G423</f>
        <v>0</v>
      </c>
      <c r="H383" s="104">
        <f>'Détails calculs 2020 WCPT '!H423</f>
        <v>0</v>
      </c>
      <c r="I383" s="104">
        <f>'Détails calculs 2020 WCPT '!I388</f>
        <v>0</v>
      </c>
      <c r="J383" s="104">
        <f t="shared" si="5"/>
        <v>0</v>
      </c>
    </row>
    <row r="384" spans="1:12" ht="15.75" customHeight="1" thickBot="1" x14ac:dyDescent="0.3">
      <c r="A384" s="21" t="s">
        <v>206</v>
      </c>
      <c r="B384" s="21" t="s">
        <v>207</v>
      </c>
      <c r="C384" s="21" t="s">
        <v>36</v>
      </c>
      <c r="D384" s="22" t="s">
        <v>13</v>
      </c>
      <c r="E384" s="41">
        <f>'Détails calculs 2020 WCPT '!E429</f>
        <v>0</v>
      </c>
      <c r="F384" s="41">
        <f>'Détails calculs 2020 WCPT '!F429</f>
        <v>0</v>
      </c>
      <c r="G384" s="41">
        <f>'Détails calculs 2020 WCPT '!G429</f>
        <v>0</v>
      </c>
      <c r="H384" s="41">
        <f>'Détails calculs 2020 WCPT '!H429</f>
        <v>0</v>
      </c>
      <c r="I384" s="41">
        <f>'Détails calculs 2020 WCPT '!I389</f>
        <v>0</v>
      </c>
      <c r="J384" s="41">
        <f t="shared" si="5"/>
        <v>0</v>
      </c>
    </row>
    <row r="385" spans="1:10" ht="15.75" hidden="1" customHeight="1" x14ac:dyDescent="0.25">
      <c r="A385" s="15"/>
      <c r="B385" s="15"/>
      <c r="C385" s="15"/>
      <c r="D385" s="15" t="s">
        <v>7</v>
      </c>
      <c r="E385" s="20">
        <f>'Détails calculs 2020 WCPT '!E430</f>
        <v>0</v>
      </c>
      <c r="F385" s="20">
        <f>'Détails calculs 2020 WCPT '!F430</f>
        <v>0</v>
      </c>
      <c r="G385" s="20">
        <f>'Détails calculs 2020 WCPT '!G430</f>
        <v>0</v>
      </c>
      <c r="H385" s="20">
        <f>'Détails calculs 2020 WCPT '!H430</f>
        <v>0</v>
      </c>
      <c r="I385" s="20">
        <f>'Détails calculs 2020 WCPT '!I390</f>
        <v>0</v>
      </c>
      <c r="J385" s="20">
        <f t="shared" si="5"/>
        <v>0</v>
      </c>
    </row>
    <row r="386" spans="1:10" ht="15.75" hidden="1" customHeight="1" x14ac:dyDescent="0.25">
      <c r="A386" s="15"/>
      <c r="B386" s="15"/>
      <c r="C386" s="15"/>
      <c r="D386" s="15" t="s">
        <v>9</v>
      </c>
      <c r="E386" s="20">
        <f>'Détails calculs 2020 WCPT '!E431</f>
        <v>0</v>
      </c>
      <c r="F386" s="20">
        <f>'Détails calculs 2020 WCPT '!F431</f>
        <v>0</v>
      </c>
      <c r="G386" s="20">
        <f>'Détails calculs 2020 WCPT '!G431</f>
        <v>0</v>
      </c>
      <c r="H386" s="20">
        <f>'Détails calculs 2020 WCPT '!H431</f>
        <v>0</v>
      </c>
      <c r="I386" s="20">
        <f>'Détails calculs 2020 WCPT '!I391</f>
        <v>0</v>
      </c>
      <c r="J386" s="20">
        <f t="shared" si="5"/>
        <v>0</v>
      </c>
    </row>
    <row r="387" spans="1:10" ht="15.75" hidden="1" customHeight="1" x14ac:dyDescent="0.25">
      <c r="A387" s="15"/>
      <c r="B387" s="15"/>
      <c r="C387" s="15"/>
      <c r="D387" s="15" t="s">
        <v>10</v>
      </c>
      <c r="E387" s="20">
        <f>'Détails calculs 2020 WCPT '!E432</f>
        <v>0</v>
      </c>
      <c r="F387" s="20">
        <f>'Détails calculs 2020 WCPT '!F432</f>
        <v>0</v>
      </c>
      <c r="G387" s="20">
        <f>'Détails calculs 2020 WCPT '!G432</f>
        <v>0</v>
      </c>
      <c r="H387" s="20">
        <f>'Détails calculs 2020 WCPT '!H432</f>
        <v>0</v>
      </c>
      <c r="I387" s="20">
        <f>'Détails calculs 2020 WCPT '!I392</f>
        <v>0</v>
      </c>
      <c r="J387" s="20">
        <f t="shared" si="5"/>
        <v>0</v>
      </c>
    </row>
    <row r="388" spans="1:10" ht="15.75" hidden="1" customHeight="1" x14ac:dyDescent="0.25">
      <c r="A388" s="15"/>
      <c r="B388" s="15"/>
      <c r="C388" s="15"/>
      <c r="D388" s="15" t="s">
        <v>11</v>
      </c>
      <c r="E388" s="20">
        <f>'Détails calculs 2020 WCPT '!E433</f>
        <v>0</v>
      </c>
      <c r="F388" s="20">
        <f>'Détails calculs 2020 WCPT '!F433</f>
        <v>0</v>
      </c>
      <c r="G388" s="20">
        <f>'Détails calculs 2020 WCPT '!G433</f>
        <v>0</v>
      </c>
      <c r="H388" s="20">
        <f>'Détails calculs 2020 WCPT '!H433</f>
        <v>0</v>
      </c>
      <c r="I388" s="20">
        <f>'Détails calculs 2020 WCPT '!I393</f>
        <v>0</v>
      </c>
      <c r="J388" s="20">
        <f t="shared" si="5"/>
        <v>0</v>
      </c>
    </row>
    <row r="389" spans="1:10" ht="15.75" hidden="1" customHeight="1" x14ac:dyDescent="0.25">
      <c r="A389" s="15"/>
      <c r="B389" s="15"/>
      <c r="C389" s="15"/>
      <c r="D389" s="15" t="s">
        <v>12</v>
      </c>
      <c r="E389" s="20">
        <f>'Détails calculs 2020 WCPT '!E434</f>
        <v>0</v>
      </c>
      <c r="F389" s="20">
        <f>'Détails calculs 2020 WCPT '!F434</f>
        <v>0</v>
      </c>
      <c r="G389" s="20">
        <f>'Détails calculs 2020 WCPT '!G434</f>
        <v>0</v>
      </c>
      <c r="H389" s="20">
        <f>'Détails calculs 2020 WCPT '!H434</f>
        <v>0</v>
      </c>
      <c r="I389" s="20">
        <f>'Détails calculs 2020 WCPT '!I394</f>
        <v>0</v>
      </c>
      <c r="J389" s="20">
        <f t="shared" si="5"/>
        <v>0</v>
      </c>
    </row>
    <row r="390" spans="1:10" ht="15.75" customHeight="1" thickBot="1" x14ac:dyDescent="0.3">
      <c r="A390" s="15" t="s">
        <v>208</v>
      </c>
      <c r="B390" s="15" t="s">
        <v>209</v>
      </c>
      <c r="C390" s="15" t="s">
        <v>22</v>
      </c>
      <c r="D390" s="16" t="s">
        <v>13</v>
      </c>
      <c r="E390" s="20">
        <f>'Détails calculs 2020 WCPT '!E435</f>
        <v>0</v>
      </c>
      <c r="F390" s="20">
        <f>'Détails calculs 2020 WCPT '!F435</f>
        <v>0</v>
      </c>
      <c r="G390" s="20">
        <f>'Détails calculs 2020 WCPT '!G435</f>
        <v>0</v>
      </c>
      <c r="H390" s="20">
        <f>'Détails calculs 2020 WCPT '!H435</f>
        <v>0</v>
      </c>
      <c r="I390" s="20">
        <f>'Détails calculs 2020 WCPT '!I395</f>
        <v>0</v>
      </c>
      <c r="J390" s="20">
        <f t="shared" si="5"/>
        <v>0</v>
      </c>
    </row>
    <row r="391" spans="1:10" ht="15.75" hidden="1" customHeight="1" x14ac:dyDescent="0.25">
      <c r="A391" s="5"/>
      <c r="B391" s="5"/>
      <c r="C391" s="5"/>
      <c r="D391" s="5" t="s">
        <v>7</v>
      </c>
      <c r="E391" s="19">
        <f>'Détails calculs 2020 WCPT '!E436</f>
        <v>0</v>
      </c>
      <c r="F391" s="19">
        <f>'Détails calculs 2020 WCPT '!F436</f>
        <v>0</v>
      </c>
      <c r="G391" s="19">
        <f>'Détails calculs 2020 WCPT '!G436</f>
        <v>0</v>
      </c>
      <c r="H391" s="19" t="str">
        <f>'Détails calculs 2020 WCPT '!H436</f>
        <v>R&amp;B Palaiseau</v>
      </c>
      <c r="I391" s="19">
        <f>'Détails calculs 2020 WCPT '!I396</f>
        <v>0</v>
      </c>
      <c r="J391" s="19">
        <f t="shared" si="5"/>
        <v>0</v>
      </c>
    </row>
    <row r="392" spans="1:10" ht="15.75" hidden="1" customHeight="1" x14ac:dyDescent="0.25">
      <c r="A392" s="5"/>
      <c r="B392" s="5"/>
      <c r="C392" s="5"/>
      <c r="D392" s="5" t="s">
        <v>9</v>
      </c>
      <c r="E392" s="19">
        <f>'Détails calculs 2020 WCPT '!E437</f>
        <v>0</v>
      </c>
      <c r="F392" s="19">
        <f>'Détails calculs 2020 WCPT '!F437</f>
        <v>0</v>
      </c>
      <c r="G392" s="19">
        <f>'Détails calculs 2020 WCPT '!G437</f>
        <v>0</v>
      </c>
      <c r="H392" s="19">
        <f>'Détails calculs 2020 WCPT '!H437</f>
        <v>151</v>
      </c>
      <c r="I392" s="19">
        <f>'Détails calculs 2020 WCPT '!I397</f>
        <v>0</v>
      </c>
      <c r="J392" s="19">
        <f t="shared" si="5"/>
        <v>151</v>
      </c>
    </row>
    <row r="393" spans="1:10" ht="15.75" hidden="1" customHeight="1" x14ac:dyDescent="0.25">
      <c r="A393" s="5"/>
      <c r="B393" s="5"/>
      <c r="C393" s="5"/>
      <c r="D393" s="5" t="s">
        <v>10</v>
      </c>
      <c r="E393" s="19">
        <f>'Détails calculs 2020 WCPT '!E438</f>
        <v>0</v>
      </c>
      <c r="F393" s="19">
        <f>'Détails calculs 2020 WCPT '!F438</f>
        <v>0</v>
      </c>
      <c r="G393" s="19">
        <f>'Détails calculs 2020 WCPT '!G438</f>
        <v>0</v>
      </c>
      <c r="H393" s="19">
        <f>'Détails calculs 2020 WCPT '!H438</f>
        <v>14</v>
      </c>
      <c r="I393" s="19">
        <f>'Détails calculs 2020 WCPT '!I398</f>
        <v>0</v>
      </c>
      <c r="J393" s="19">
        <f t="shared" si="5"/>
        <v>14</v>
      </c>
    </row>
    <row r="394" spans="1:10" ht="15.75" hidden="1" customHeight="1" x14ac:dyDescent="0.25">
      <c r="A394" s="5"/>
      <c r="B394" s="5"/>
      <c r="C394" s="5"/>
      <c r="D394" s="5" t="s">
        <v>11</v>
      </c>
      <c r="E394" s="19">
        <f>'Détails calculs 2020 WCPT '!E439</f>
        <v>0</v>
      </c>
      <c r="F394" s="19">
        <f>'Détails calculs 2020 WCPT '!F439</f>
        <v>0</v>
      </c>
      <c r="G394" s="19">
        <f>'Détails calculs 2020 WCPT '!G439</f>
        <v>0</v>
      </c>
      <c r="H394" s="19">
        <f>'Détails calculs 2020 WCPT '!H439</f>
        <v>1</v>
      </c>
      <c r="I394" s="19">
        <f>'Détails calculs 2020 WCPT '!I399</f>
        <v>0</v>
      </c>
      <c r="J394" s="19">
        <f t="shared" si="5"/>
        <v>1</v>
      </c>
    </row>
    <row r="395" spans="1:10" ht="15.75" hidden="1" customHeight="1" x14ac:dyDescent="0.25">
      <c r="A395" s="5"/>
      <c r="B395" s="5"/>
      <c r="C395" s="5"/>
      <c r="D395" s="5" t="s">
        <v>12</v>
      </c>
      <c r="E395" s="19">
        <f>'Détails calculs 2020 WCPT '!E440</f>
        <v>0</v>
      </c>
      <c r="F395" s="19">
        <f>'Détails calculs 2020 WCPT '!F440</f>
        <v>0</v>
      </c>
      <c r="G395" s="19">
        <f>'Détails calculs 2020 WCPT '!G440</f>
        <v>0</v>
      </c>
      <c r="H395" s="19">
        <f>'Détails calculs 2020 WCPT '!H440</f>
        <v>0</v>
      </c>
      <c r="I395" s="19">
        <f>'Détails calculs 2020 WCPT '!I400</f>
        <v>0</v>
      </c>
      <c r="J395" s="19">
        <f t="shared" si="5"/>
        <v>0</v>
      </c>
    </row>
    <row r="396" spans="1:10" ht="15.75" customHeight="1" thickBot="1" x14ac:dyDescent="0.3">
      <c r="A396" s="5" t="s">
        <v>211</v>
      </c>
      <c r="B396" s="5" t="s">
        <v>212</v>
      </c>
      <c r="C396" s="5" t="s">
        <v>22</v>
      </c>
      <c r="D396" s="7" t="s">
        <v>13</v>
      </c>
      <c r="E396" s="19">
        <f>'Détails calculs 2020 WCPT '!E441</f>
        <v>0</v>
      </c>
      <c r="F396" s="19">
        <f>'Détails calculs 2020 WCPT '!F441</f>
        <v>0</v>
      </c>
      <c r="G396" s="19">
        <f>'Détails calculs 2020 WCPT '!G441</f>
        <v>0</v>
      </c>
      <c r="H396" s="19">
        <f>'Détails calculs 2020 WCPT '!H441</f>
        <v>1816.0795364238411</v>
      </c>
      <c r="I396" s="19">
        <f>'Détails calculs 2020 WCPT '!I401</f>
        <v>0</v>
      </c>
      <c r="J396" s="19">
        <f t="shared" si="5"/>
        <v>1816.0795364238411</v>
      </c>
    </row>
    <row r="397" spans="1:10" ht="15.75" hidden="1" customHeight="1" x14ac:dyDescent="0.25">
      <c r="A397" s="15"/>
      <c r="B397" s="15"/>
      <c r="C397" s="15"/>
      <c r="D397" s="15" t="s">
        <v>7</v>
      </c>
      <c r="E397" s="20">
        <f>'Détails calculs 2020 WCPT '!E442</f>
        <v>0</v>
      </c>
      <c r="F397" s="20">
        <f>'Détails calculs 2020 WCPT '!F442</f>
        <v>0</v>
      </c>
      <c r="G397" s="20">
        <f>'Détails calculs 2020 WCPT '!G442</f>
        <v>0</v>
      </c>
      <c r="H397" s="20">
        <f>'Détails calculs 2020 WCPT '!H442</f>
        <v>0</v>
      </c>
      <c r="I397" s="20">
        <f>'Détails calculs 2020 WCPT '!I402</f>
        <v>0</v>
      </c>
      <c r="J397" s="20">
        <f t="shared" si="5"/>
        <v>0</v>
      </c>
    </row>
    <row r="398" spans="1:10" ht="15.75" hidden="1" customHeight="1" x14ac:dyDescent="0.25">
      <c r="A398" s="15"/>
      <c r="B398" s="15"/>
      <c r="C398" s="15"/>
      <c r="D398" s="15" t="s">
        <v>9</v>
      </c>
      <c r="E398" s="20">
        <f>'Détails calculs 2020 WCPT '!E443</f>
        <v>0</v>
      </c>
      <c r="F398" s="20">
        <f>'Détails calculs 2020 WCPT '!F443</f>
        <v>0</v>
      </c>
      <c r="G398" s="20">
        <f>'Détails calculs 2020 WCPT '!G443</f>
        <v>0</v>
      </c>
      <c r="H398" s="20">
        <f>'Détails calculs 2020 WCPT '!H443</f>
        <v>0</v>
      </c>
      <c r="I398" s="20">
        <f>'Détails calculs 2020 WCPT '!I403</f>
        <v>0</v>
      </c>
      <c r="J398" s="20">
        <f t="shared" si="5"/>
        <v>0</v>
      </c>
    </row>
    <row r="399" spans="1:10" ht="15.75" hidden="1" customHeight="1" x14ac:dyDescent="0.25">
      <c r="A399" s="15"/>
      <c r="B399" s="15"/>
      <c r="C399" s="15"/>
      <c r="D399" s="15" t="s">
        <v>10</v>
      </c>
      <c r="E399" s="20">
        <f>'Détails calculs 2020 WCPT '!E444</f>
        <v>0</v>
      </c>
      <c r="F399" s="20">
        <f>'Détails calculs 2020 WCPT '!F444</f>
        <v>0</v>
      </c>
      <c r="G399" s="20">
        <f>'Détails calculs 2020 WCPT '!G444</f>
        <v>0</v>
      </c>
      <c r="H399" s="20">
        <f>'Détails calculs 2020 WCPT '!H444</f>
        <v>0</v>
      </c>
      <c r="I399" s="20">
        <f>'Détails calculs 2020 WCPT '!I404</f>
        <v>0</v>
      </c>
      <c r="J399" s="20">
        <f t="shared" si="5"/>
        <v>0</v>
      </c>
    </row>
    <row r="400" spans="1:10" ht="15.75" hidden="1" customHeight="1" x14ac:dyDescent="0.25">
      <c r="A400" s="15"/>
      <c r="B400" s="15"/>
      <c r="C400" s="15"/>
      <c r="D400" s="15" t="s">
        <v>11</v>
      </c>
      <c r="E400" s="20">
        <f>'Détails calculs 2020 WCPT '!E445</f>
        <v>0</v>
      </c>
      <c r="F400" s="20">
        <f>'Détails calculs 2020 WCPT '!F445</f>
        <v>0</v>
      </c>
      <c r="G400" s="20">
        <f>'Détails calculs 2020 WCPT '!G445</f>
        <v>0</v>
      </c>
      <c r="H400" s="20">
        <f>'Détails calculs 2020 WCPT '!H445</f>
        <v>0</v>
      </c>
      <c r="I400" s="20">
        <f>'Détails calculs 2020 WCPT '!I405</f>
        <v>0</v>
      </c>
      <c r="J400" s="20">
        <f t="shared" si="5"/>
        <v>0</v>
      </c>
    </row>
    <row r="401" spans="1:10" ht="15.75" hidden="1" customHeight="1" x14ac:dyDescent="0.25">
      <c r="A401" s="15"/>
      <c r="B401" s="15"/>
      <c r="C401" s="15"/>
      <c r="D401" s="15" t="s">
        <v>12</v>
      </c>
      <c r="E401" s="20">
        <f>'Détails calculs 2020 WCPT '!E446</f>
        <v>0</v>
      </c>
      <c r="F401" s="20">
        <f>'Détails calculs 2020 WCPT '!F446</f>
        <v>0</v>
      </c>
      <c r="G401" s="20">
        <f>'Détails calculs 2020 WCPT '!G446</f>
        <v>0</v>
      </c>
      <c r="H401" s="20">
        <f>'Détails calculs 2020 WCPT '!H446</f>
        <v>0</v>
      </c>
      <c r="I401" s="20">
        <f>'Détails calculs 2020 WCPT '!I406</f>
        <v>0</v>
      </c>
      <c r="J401" s="20">
        <f t="shared" ref="J401:J464" si="6">IFERROR(E401+F401+G401+H401+I401,0)</f>
        <v>0</v>
      </c>
    </row>
    <row r="402" spans="1:10" ht="15.75" customHeight="1" thickBot="1" x14ac:dyDescent="0.3">
      <c r="A402" s="15" t="s">
        <v>153</v>
      </c>
      <c r="B402" s="15" t="s">
        <v>226</v>
      </c>
      <c r="C402" s="15" t="s">
        <v>22</v>
      </c>
      <c r="D402" s="16" t="s">
        <v>13</v>
      </c>
      <c r="E402" s="20">
        <f>'Détails calculs 2020 WCPT '!E447</f>
        <v>0</v>
      </c>
      <c r="F402" s="20">
        <f>'Détails calculs 2020 WCPT '!F447</f>
        <v>0</v>
      </c>
      <c r="G402" s="20">
        <f>'Détails calculs 2020 WCPT '!G447</f>
        <v>0</v>
      </c>
      <c r="H402" s="20">
        <f>'Détails calculs 2020 WCPT '!H447</f>
        <v>0</v>
      </c>
      <c r="I402" s="20">
        <f>'Détails calculs 2020 WCPT '!I407</f>
        <v>0</v>
      </c>
      <c r="J402" s="20">
        <f t="shared" si="6"/>
        <v>0</v>
      </c>
    </row>
    <row r="403" spans="1:10" ht="15.75" hidden="1" customHeight="1" x14ac:dyDescent="0.25">
      <c r="A403" s="5"/>
      <c r="B403" s="5"/>
      <c r="C403" s="5"/>
      <c r="D403" s="5" t="s">
        <v>7</v>
      </c>
      <c r="E403" s="19">
        <f>'Détails calculs 2020 WCPT '!E448</f>
        <v>0</v>
      </c>
      <c r="F403" s="19">
        <f>'Détails calculs 2020 WCPT '!F448</f>
        <v>0</v>
      </c>
      <c r="G403" s="19">
        <f>'Détails calculs 2020 WCPT '!G448</f>
        <v>0</v>
      </c>
      <c r="H403" s="19">
        <f>'Détails calculs 2020 WCPT '!H448</f>
        <v>0</v>
      </c>
      <c r="I403" s="19">
        <f>'Détails calculs 2020 WCPT '!I408</f>
        <v>0</v>
      </c>
      <c r="J403" s="19">
        <f t="shared" si="6"/>
        <v>0</v>
      </c>
    </row>
    <row r="404" spans="1:10" ht="15.75" hidden="1" customHeight="1" x14ac:dyDescent="0.25">
      <c r="A404" s="5"/>
      <c r="B404" s="5"/>
      <c r="C404" s="5"/>
      <c r="D404" s="5" t="s">
        <v>9</v>
      </c>
      <c r="E404" s="19">
        <f>'Détails calculs 2020 WCPT '!E449</f>
        <v>0</v>
      </c>
      <c r="F404" s="19">
        <f>'Détails calculs 2020 WCPT '!F449</f>
        <v>0</v>
      </c>
      <c r="G404" s="19">
        <f>'Détails calculs 2020 WCPT '!G449</f>
        <v>0</v>
      </c>
      <c r="H404" s="19">
        <f>'Détails calculs 2020 WCPT '!H449</f>
        <v>0</v>
      </c>
      <c r="I404" s="19">
        <f>'Détails calculs 2020 WCPT '!I409</f>
        <v>0</v>
      </c>
      <c r="J404" s="19">
        <f t="shared" si="6"/>
        <v>0</v>
      </c>
    </row>
    <row r="405" spans="1:10" ht="15.75" hidden="1" customHeight="1" x14ac:dyDescent="0.25">
      <c r="A405" s="5"/>
      <c r="B405" s="5"/>
      <c r="C405" s="5"/>
      <c r="D405" s="5" t="s">
        <v>10</v>
      </c>
      <c r="E405" s="19">
        <f>'Détails calculs 2020 WCPT '!E450</f>
        <v>0</v>
      </c>
      <c r="F405" s="19">
        <f>'Détails calculs 2020 WCPT '!F450</f>
        <v>0</v>
      </c>
      <c r="G405" s="19">
        <f>'Détails calculs 2020 WCPT '!G450</f>
        <v>0</v>
      </c>
      <c r="H405" s="19">
        <f>'Détails calculs 2020 WCPT '!H450</f>
        <v>0</v>
      </c>
      <c r="I405" s="19">
        <f>'Détails calculs 2020 WCPT '!I410</f>
        <v>0</v>
      </c>
      <c r="J405" s="19">
        <f t="shared" si="6"/>
        <v>0</v>
      </c>
    </row>
    <row r="406" spans="1:10" ht="15.75" hidden="1" customHeight="1" x14ac:dyDescent="0.25">
      <c r="A406" s="5"/>
      <c r="B406" s="5"/>
      <c r="C406" s="5"/>
      <c r="D406" s="5" t="s">
        <v>11</v>
      </c>
      <c r="E406" s="19">
        <f>'Détails calculs 2020 WCPT '!E451</f>
        <v>0</v>
      </c>
      <c r="F406" s="19">
        <f>'Détails calculs 2020 WCPT '!F451</f>
        <v>0</v>
      </c>
      <c r="G406" s="19">
        <f>'Détails calculs 2020 WCPT '!G451</f>
        <v>0</v>
      </c>
      <c r="H406" s="19">
        <f>'Détails calculs 2020 WCPT '!H451</f>
        <v>0</v>
      </c>
      <c r="I406" s="19">
        <f>'Détails calculs 2020 WCPT '!I411</f>
        <v>0</v>
      </c>
      <c r="J406" s="19">
        <f t="shared" si="6"/>
        <v>0</v>
      </c>
    </row>
    <row r="407" spans="1:10" ht="15.75" hidden="1" customHeight="1" x14ac:dyDescent="0.25">
      <c r="A407" s="5"/>
      <c r="B407" s="5"/>
      <c r="C407" s="5"/>
      <c r="D407" s="5" t="s">
        <v>12</v>
      </c>
      <c r="E407" s="19">
        <f>'Détails calculs 2020 WCPT '!E452</f>
        <v>0</v>
      </c>
      <c r="F407" s="19">
        <f>'Détails calculs 2020 WCPT '!F452</f>
        <v>0</v>
      </c>
      <c r="G407" s="19">
        <f>'Détails calculs 2020 WCPT '!G452</f>
        <v>0</v>
      </c>
      <c r="H407" s="19">
        <f>'Détails calculs 2020 WCPT '!H452</f>
        <v>0</v>
      </c>
      <c r="I407" s="19">
        <f>'Détails calculs 2020 WCPT '!I412</f>
        <v>0</v>
      </c>
      <c r="J407" s="19">
        <f t="shared" si="6"/>
        <v>0</v>
      </c>
    </row>
    <row r="408" spans="1:10" ht="15.75" customHeight="1" thickBot="1" x14ac:dyDescent="0.3">
      <c r="A408" s="5" t="s">
        <v>245</v>
      </c>
      <c r="B408" s="5" t="s">
        <v>246</v>
      </c>
      <c r="C408" s="5" t="s">
        <v>22</v>
      </c>
      <c r="D408" s="7" t="s">
        <v>13</v>
      </c>
      <c r="E408" s="19">
        <f>'Détails calculs 2020 WCPT '!E453</f>
        <v>0</v>
      </c>
      <c r="F408" s="19">
        <f>'Détails calculs 2020 WCPT '!F453</f>
        <v>0</v>
      </c>
      <c r="G408" s="19">
        <f>'Détails calculs 2020 WCPT '!G453</f>
        <v>0</v>
      </c>
      <c r="H408" s="19">
        <f>'Détails calculs 2020 WCPT '!H453</f>
        <v>0</v>
      </c>
      <c r="I408" s="19">
        <f>'Détails calculs 2020 WCPT '!I413</f>
        <v>0</v>
      </c>
      <c r="J408" s="19">
        <f t="shared" si="6"/>
        <v>0</v>
      </c>
    </row>
    <row r="409" spans="1:10" ht="15.75" hidden="1" customHeight="1" x14ac:dyDescent="0.25">
      <c r="A409" s="15"/>
      <c r="B409" s="15"/>
      <c r="C409" s="15"/>
      <c r="D409" s="15" t="s">
        <v>7</v>
      </c>
      <c r="E409" s="20">
        <f>'Détails calculs 2020 WCPT '!E454</f>
        <v>0</v>
      </c>
      <c r="F409" s="20">
        <f>'Détails calculs 2020 WCPT '!F454</f>
        <v>0</v>
      </c>
      <c r="G409" s="20">
        <f>'Détails calculs 2020 WCPT '!G454</f>
        <v>0</v>
      </c>
      <c r="H409" s="20">
        <f>'Détails calculs 2020 WCPT '!H454</f>
        <v>0</v>
      </c>
      <c r="I409" s="20">
        <f>'Détails calculs 2020 WCPT '!I414</f>
        <v>0</v>
      </c>
      <c r="J409" s="20">
        <f t="shared" si="6"/>
        <v>0</v>
      </c>
    </row>
    <row r="410" spans="1:10" ht="15.75" hidden="1" customHeight="1" x14ac:dyDescent="0.25">
      <c r="A410" s="15"/>
      <c r="B410" s="15"/>
      <c r="C410" s="15"/>
      <c r="D410" s="15" t="s">
        <v>9</v>
      </c>
      <c r="E410" s="20">
        <f>'Détails calculs 2020 WCPT '!E455</f>
        <v>0</v>
      </c>
      <c r="F410" s="20">
        <f>'Détails calculs 2020 WCPT '!F455</f>
        <v>0</v>
      </c>
      <c r="G410" s="20">
        <f>'Détails calculs 2020 WCPT '!G455</f>
        <v>0</v>
      </c>
      <c r="H410" s="20">
        <f>'Détails calculs 2020 WCPT '!H455</f>
        <v>0</v>
      </c>
      <c r="I410" s="20">
        <f>'Détails calculs 2020 WCPT '!I415</f>
        <v>0</v>
      </c>
      <c r="J410" s="20">
        <f t="shared" si="6"/>
        <v>0</v>
      </c>
    </row>
    <row r="411" spans="1:10" ht="15.75" hidden="1" customHeight="1" x14ac:dyDescent="0.25">
      <c r="A411" s="15"/>
      <c r="B411" s="15"/>
      <c r="C411" s="15"/>
      <c r="D411" s="15" t="s">
        <v>10</v>
      </c>
      <c r="E411" s="20">
        <f>'Détails calculs 2020 WCPT '!E456</f>
        <v>0</v>
      </c>
      <c r="F411" s="20">
        <f>'Détails calculs 2020 WCPT '!F456</f>
        <v>0</v>
      </c>
      <c r="G411" s="20">
        <f>'Détails calculs 2020 WCPT '!G456</f>
        <v>0</v>
      </c>
      <c r="H411" s="20">
        <f>'Détails calculs 2020 WCPT '!H456</f>
        <v>0</v>
      </c>
      <c r="I411" s="20">
        <f>'Détails calculs 2020 WCPT '!I416</f>
        <v>0</v>
      </c>
      <c r="J411" s="20">
        <f t="shared" si="6"/>
        <v>0</v>
      </c>
    </row>
    <row r="412" spans="1:10" ht="15.75" hidden="1" customHeight="1" x14ac:dyDescent="0.25">
      <c r="A412" s="15"/>
      <c r="B412" s="15"/>
      <c r="C412" s="15"/>
      <c r="D412" s="15" t="s">
        <v>11</v>
      </c>
      <c r="E412" s="20">
        <f>'Détails calculs 2020 WCPT '!E457</f>
        <v>0</v>
      </c>
      <c r="F412" s="20">
        <f>'Détails calculs 2020 WCPT '!F457</f>
        <v>0</v>
      </c>
      <c r="G412" s="20">
        <f>'Détails calculs 2020 WCPT '!G457</f>
        <v>0</v>
      </c>
      <c r="H412" s="20">
        <f>'Détails calculs 2020 WCPT '!H457</f>
        <v>0</v>
      </c>
      <c r="I412" s="20">
        <f>'Détails calculs 2020 WCPT '!I417</f>
        <v>0</v>
      </c>
      <c r="J412" s="20">
        <f t="shared" si="6"/>
        <v>0</v>
      </c>
    </row>
    <row r="413" spans="1:10" ht="15.75" hidden="1" customHeight="1" x14ac:dyDescent="0.25">
      <c r="A413" s="15"/>
      <c r="B413" s="15"/>
      <c r="C413" s="15"/>
      <c r="D413" s="15" t="s">
        <v>12</v>
      </c>
      <c r="E413" s="20">
        <f>'Détails calculs 2020 WCPT '!E458</f>
        <v>0</v>
      </c>
      <c r="F413" s="20">
        <f>'Détails calculs 2020 WCPT '!F458</f>
        <v>0</v>
      </c>
      <c r="G413" s="20">
        <f>'Détails calculs 2020 WCPT '!G458</f>
        <v>0</v>
      </c>
      <c r="H413" s="20">
        <f>'Détails calculs 2020 WCPT '!H458</f>
        <v>0</v>
      </c>
      <c r="I413" s="20">
        <f>'Détails calculs 2020 WCPT '!I418</f>
        <v>0</v>
      </c>
      <c r="J413" s="20">
        <f t="shared" si="6"/>
        <v>0</v>
      </c>
    </row>
    <row r="414" spans="1:10" ht="15.75" customHeight="1" thickBot="1" x14ac:dyDescent="0.3">
      <c r="A414" s="15" t="s">
        <v>247</v>
      </c>
      <c r="B414" s="15" t="s">
        <v>248</v>
      </c>
      <c r="C414" s="15" t="s">
        <v>22</v>
      </c>
      <c r="D414" s="16" t="s">
        <v>13</v>
      </c>
      <c r="E414" s="20">
        <f>'Détails calculs 2020 WCPT '!E459</f>
        <v>0</v>
      </c>
      <c r="F414" s="20">
        <f>'Détails calculs 2020 WCPT '!F459</f>
        <v>0</v>
      </c>
      <c r="G414" s="20">
        <f>'Détails calculs 2020 WCPT '!G459</f>
        <v>0</v>
      </c>
      <c r="H414" s="20">
        <f>'Détails calculs 2020 WCPT '!H459</f>
        <v>0</v>
      </c>
      <c r="I414" s="20">
        <f>'Détails calculs 2020 WCPT '!I419</f>
        <v>0</v>
      </c>
      <c r="J414" s="20">
        <f t="shared" si="6"/>
        <v>0</v>
      </c>
    </row>
    <row r="415" spans="1:10" ht="15.75" hidden="1" customHeight="1" x14ac:dyDescent="0.25">
      <c r="A415" s="5"/>
      <c r="B415" s="5"/>
      <c r="C415" s="5"/>
      <c r="D415" s="5" t="s">
        <v>7</v>
      </c>
      <c r="E415" s="19">
        <f>'Détails calculs 2020 WCPT '!E460</f>
        <v>0</v>
      </c>
      <c r="F415" s="19">
        <f>'Détails calculs 2020 WCPT '!F460</f>
        <v>0</v>
      </c>
      <c r="G415" s="19">
        <f>'Détails calculs 2020 WCPT '!G460</f>
        <v>0</v>
      </c>
      <c r="H415" s="19">
        <f>'Détails calculs 2020 WCPT '!H460</f>
        <v>0</v>
      </c>
      <c r="I415" s="19">
        <f>'Détails calculs 2020 WCPT '!I420</f>
        <v>0</v>
      </c>
      <c r="J415" s="19">
        <f t="shared" si="6"/>
        <v>0</v>
      </c>
    </row>
    <row r="416" spans="1:10" ht="15.75" hidden="1" customHeight="1" x14ac:dyDescent="0.25">
      <c r="A416" s="5"/>
      <c r="B416" s="5"/>
      <c r="C416" s="5"/>
      <c r="D416" s="5" t="s">
        <v>9</v>
      </c>
      <c r="E416" s="19">
        <f>'Détails calculs 2020 WCPT '!E461</f>
        <v>0</v>
      </c>
      <c r="F416" s="19">
        <f>'Détails calculs 2020 WCPT '!F461</f>
        <v>0</v>
      </c>
      <c r="G416" s="19">
        <f>'Détails calculs 2020 WCPT '!G461</f>
        <v>0</v>
      </c>
      <c r="H416" s="19">
        <f>'Détails calculs 2020 WCPT '!H461</f>
        <v>0</v>
      </c>
      <c r="I416" s="19">
        <f>'Détails calculs 2020 WCPT '!I421</f>
        <v>0</v>
      </c>
      <c r="J416" s="19">
        <f t="shared" si="6"/>
        <v>0</v>
      </c>
    </row>
    <row r="417" spans="1:10" ht="15.75" hidden="1" customHeight="1" x14ac:dyDescent="0.25">
      <c r="A417" s="5"/>
      <c r="B417" s="5"/>
      <c r="C417" s="5"/>
      <c r="D417" s="5" t="s">
        <v>10</v>
      </c>
      <c r="E417" s="19">
        <f>'Détails calculs 2020 WCPT '!E462</f>
        <v>0</v>
      </c>
      <c r="F417" s="19">
        <f>'Détails calculs 2020 WCPT '!F462</f>
        <v>0</v>
      </c>
      <c r="G417" s="19">
        <f>'Détails calculs 2020 WCPT '!G462</f>
        <v>0</v>
      </c>
      <c r="H417" s="19">
        <f>'Détails calculs 2020 WCPT '!H462</f>
        <v>0</v>
      </c>
      <c r="I417" s="19">
        <f>'Détails calculs 2020 WCPT '!I422</f>
        <v>0</v>
      </c>
      <c r="J417" s="19">
        <f t="shared" si="6"/>
        <v>0</v>
      </c>
    </row>
    <row r="418" spans="1:10" ht="15.75" hidden="1" customHeight="1" x14ac:dyDescent="0.25">
      <c r="A418" s="5"/>
      <c r="B418" s="5"/>
      <c r="C418" s="5"/>
      <c r="D418" s="5" t="s">
        <v>11</v>
      </c>
      <c r="E418" s="19">
        <f>'Détails calculs 2020 WCPT '!E463</f>
        <v>0</v>
      </c>
      <c r="F418" s="19">
        <f>'Détails calculs 2020 WCPT '!F463</f>
        <v>0</v>
      </c>
      <c r="G418" s="19">
        <f>'Détails calculs 2020 WCPT '!G463</f>
        <v>0</v>
      </c>
      <c r="H418" s="19">
        <f>'Détails calculs 2020 WCPT '!H463</f>
        <v>0</v>
      </c>
      <c r="I418" s="19">
        <f>'Détails calculs 2020 WCPT '!I423</f>
        <v>0</v>
      </c>
      <c r="J418" s="19">
        <f t="shared" si="6"/>
        <v>0</v>
      </c>
    </row>
    <row r="419" spans="1:10" ht="15.75" hidden="1" customHeight="1" x14ac:dyDescent="0.25">
      <c r="A419" s="5"/>
      <c r="B419" s="5"/>
      <c r="C419" s="5"/>
      <c r="D419" s="5" t="s">
        <v>12</v>
      </c>
      <c r="E419" s="19">
        <f>'Détails calculs 2020 WCPT '!E464</f>
        <v>0</v>
      </c>
      <c r="F419" s="19">
        <f>'Détails calculs 2020 WCPT '!F464</f>
        <v>0</v>
      </c>
      <c r="G419" s="19">
        <f>'Détails calculs 2020 WCPT '!G464</f>
        <v>0</v>
      </c>
      <c r="H419" s="19">
        <f>'Détails calculs 2020 WCPT '!H464</f>
        <v>0</v>
      </c>
      <c r="I419" s="19">
        <f>'Détails calculs 2020 WCPT '!I424</f>
        <v>0</v>
      </c>
      <c r="J419" s="19">
        <f t="shared" si="6"/>
        <v>0</v>
      </c>
    </row>
    <row r="420" spans="1:10" ht="15.75" customHeight="1" thickBot="1" x14ac:dyDescent="0.3">
      <c r="A420" s="5" t="s">
        <v>101</v>
      </c>
      <c r="B420" s="5" t="s">
        <v>102</v>
      </c>
      <c r="C420" s="5" t="s">
        <v>22</v>
      </c>
      <c r="D420" s="7" t="s">
        <v>13</v>
      </c>
      <c r="E420" s="19">
        <f>'Détails calculs 2020 WCPT '!E465</f>
        <v>0</v>
      </c>
      <c r="F420" s="19">
        <f>'Détails calculs 2020 WCPT '!F465</f>
        <v>0</v>
      </c>
      <c r="G420" s="19">
        <f>'Détails calculs 2020 WCPT '!G465</f>
        <v>0</v>
      </c>
      <c r="H420" s="19">
        <f>'Détails calculs 2020 WCPT '!H465</f>
        <v>0</v>
      </c>
      <c r="I420" s="19">
        <f>'Détails calculs 2020 WCPT '!I425</f>
        <v>0</v>
      </c>
      <c r="J420" s="19">
        <f t="shared" si="6"/>
        <v>0</v>
      </c>
    </row>
    <row r="421" spans="1:10" ht="15.75" hidden="1" customHeight="1" x14ac:dyDescent="0.25">
      <c r="A421" s="15"/>
      <c r="B421" s="15"/>
      <c r="C421" s="15"/>
      <c r="D421" s="15" t="s">
        <v>7</v>
      </c>
      <c r="E421" s="20">
        <f>'Détails calculs 2020 WCPT '!E466</f>
        <v>0</v>
      </c>
      <c r="F421" s="20">
        <f>'Détails calculs 2020 WCPT '!F466</f>
        <v>0</v>
      </c>
      <c r="G421" s="20">
        <f>'Détails calculs 2020 WCPT '!G466</f>
        <v>0</v>
      </c>
      <c r="H421" s="20">
        <f>'Détails calculs 2020 WCPT '!H466</f>
        <v>0</v>
      </c>
      <c r="I421" s="20">
        <f>'Détails calculs 2020 WCPT '!I426</f>
        <v>0</v>
      </c>
      <c r="J421" s="20">
        <f t="shared" si="6"/>
        <v>0</v>
      </c>
    </row>
    <row r="422" spans="1:10" ht="15.75" hidden="1" customHeight="1" x14ac:dyDescent="0.25">
      <c r="A422" s="15"/>
      <c r="B422" s="15"/>
      <c r="C422" s="15"/>
      <c r="D422" s="15" t="s">
        <v>9</v>
      </c>
      <c r="E422" s="20">
        <f>'Détails calculs 2020 WCPT '!E467</f>
        <v>0</v>
      </c>
      <c r="F422" s="20">
        <f>'Détails calculs 2020 WCPT '!F467</f>
        <v>0</v>
      </c>
      <c r="G422" s="20">
        <f>'Détails calculs 2020 WCPT '!G467</f>
        <v>0</v>
      </c>
      <c r="H422" s="20">
        <f>'Détails calculs 2020 WCPT '!H467</f>
        <v>0</v>
      </c>
      <c r="I422" s="20">
        <f>'Détails calculs 2020 WCPT '!I427</f>
        <v>0</v>
      </c>
      <c r="J422" s="20">
        <f t="shared" si="6"/>
        <v>0</v>
      </c>
    </row>
    <row r="423" spans="1:10" ht="15.75" hidden="1" customHeight="1" x14ac:dyDescent="0.25">
      <c r="A423" s="15"/>
      <c r="B423" s="15"/>
      <c r="C423" s="15"/>
      <c r="D423" s="15" t="s">
        <v>10</v>
      </c>
      <c r="E423" s="20">
        <f>'Détails calculs 2020 WCPT '!E468</f>
        <v>0</v>
      </c>
      <c r="F423" s="20">
        <f>'Détails calculs 2020 WCPT '!F468</f>
        <v>0</v>
      </c>
      <c r="G423" s="20">
        <f>'Détails calculs 2020 WCPT '!G468</f>
        <v>0</v>
      </c>
      <c r="H423" s="20">
        <f>'Détails calculs 2020 WCPT '!H468</f>
        <v>0</v>
      </c>
      <c r="I423" s="20">
        <f>'Détails calculs 2020 WCPT '!I428</f>
        <v>0</v>
      </c>
      <c r="J423" s="20">
        <f t="shared" si="6"/>
        <v>0</v>
      </c>
    </row>
    <row r="424" spans="1:10" ht="15.75" hidden="1" customHeight="1" x14ac:dyDescent="0.25">
      <c r="A424" s="15"/>
      <c r="B424" s="15"/>
      <c r="C424" s="15"/>
      <c r="D424" s="15" t="s">
        <v>11</v>
      </c>
      <c r="E424" s="20">
        <f>'Détails calculs 2020 WCPT '!E469</f>
        <v>0</v>
      </c>
      <c r="F424" s="20">
        <f>'Détails calculs 2020 WCPT '!F469</f>
        <v>0</v>
      </c>
      <c r="G424" s="20">
        <f>'Détails calculs 2020 WCPT '!G469</f>
        <v>0</v>
      </c>
      <c r="H424" s="20">
        <f>'Détails calculs 2020 WCPT '!H469</f>
        <v>0</v>
      </c>
      <c r="I424" s="20">
        <f>'Détails calculs 2020 WCPT '!I429</f>
        <v>0</v>
      </c>
      <c r="J424" s="20">
        <f t="shared" si="6"/>
        <v>0</v>
      </c>
    </row>
    <row r="425" spans="1:10" ht="15.75" hidden="1" customHeight="1" x14ac:dyDescent="0.25">
      <c r="A425" s="15"/>
      <c r="B425" s="15"/>
      <c r="C425" s="15"/>
      <c r="D425" s="15" t="s">
        <v>12</v>
      </c>
      <c r="E425" s="20">
        <f>'Détails calculs 2020 WCPT '!E470</f>
        <v>0</v>
      </c>
      <c r="F425" s="20">
        <f>'Détails calculs 2020 WCPT '!F470</f>
        <v>0</v>
      </c>
      <c r="G425" s="20">
        <f>'Détails calculs 2020 WCPT '!G470</f>
        <v>0</v>
      </c>
      <c r="H425" s="20">
        <f>'Détails calculs 2020 WCPT '!H470</f>
        <v>0</v>
      </c>
      <c r="I425" s="20">
        <f>'Détails calculs 2020 WCPT '!I430</f>
        <v>0</v>
      </c>
      <c r="J425" s="20">
        <f t="shared" si="6"/>
        <v>0</v>
      </c>
    </row>
    <row r="426" spans="1:10" ht="15.75" customHeight="1" thickBot="1" x14ac:dyDescent="0.3">
      <c r="A426" s="15" t="s">
        <v>222</v>
      </c>
      <c r="B426" s="15" t="s">
        <v>203</v>
      </c>
      <c r="C426" s="15" t="s">
        <v>22</v>
      </c>
      <c r="D426" s="16" t="s">
        <v>13</v>
      </c>
      <c r="E426" s="20">
        <f>'Détails calculs 2020 WCPT '!E471</f>
        <v>0</v>
      </c>
      <c r="F426" s="20">
        <f>'Détails calculs 2020 WCPT '!F471</f>
        <v>0</v>
      </c>
      <c r="G426" s="20">
        <f>'Détails calculs 2020 WCPT '!G471</f>
        <v>0</v>
      </c>
      <c r="H426" s="20">
        <f>'Détails calculs 2020 WCPT '!H471</f>
        <v>0</v>
      </c>
      <c r="I426" s="20">
        <f>'Détails calculs 2020 WCPT '!I431</f>
        <v>0</v>
      </c>
      <c r="J426" s="20">
        <f t="shared" si="6"/>
        <v>0</v>
      </c>
    </row>
    <row r="427" spans="1:10" ht="15.75" hidden="1" customHeight="1" x14ac:dyDescent="0.25">
      <c r="A427" s="5"/>
      <c r="B427" s="5"/>
      <c r="C427" s="5"/>
      <c r="D427" s="5" t="s">
        <v>7</v>
      </c>
      <c r="E427" s="19">
        <f>'Détails calculs 2020 WCPT '!E472</f>
        <v>0</v>
      </c>
      <c r="F427" s="19">
        <f>'Détails calculs 2020 WCPT '!F472</f>
        <v>0</v>
      </c>
      <c r="G427" s="19">
        <f>'Détails calculs 2020 WCPT '!G472</f>
        <v>0</v>
      </c>
      <c r="H427" s="19">
        <f>'Détails calculs 2020 WCPT '!H472</f>
        <v>0</v>
      </c>
      <c r="I427" s="19">
        <f>'Détails calculs 2020 WCPT '!I432</f>
        <v>0</v>
      </c>
      <c r="J427" s="19">
        <f t="shared" si="6"/>
        <v>0</v>
      </c>
    </row>
    <row r="428" spans="1:10" ht="15.75" hidden="1" customHeight="1" x14ac:dyDescent="0.25">
      <c r="A428" s="5"/>
      <c r="B428" s="5"/>
      <c r="C428" s="5"/>
      <c r="D428" s="5" t="s">
        <v>9</v>
      </c>
      <c r="E428" s="19">
        <f>'Détails calculs 2020 WCPT '!E473</f>
        <v>0</v>
      </c>
      <c r="F428" s="19">
        <f>'Détails calculs 2020 WCPT '!F473</f>
        <v>0</v>
      </c>
      <c r="G428" s="19">
        <f>'Détails calculs 2020 WCPT '!G473</f>
        <v>0</v>
      </c>
      <c r="H428" s="19">
        <f>'Détails calculs 2020 WCPT '!H473</f>
        <v>0</v>
      </c>
      <c r="I428" s="19">
        <f>'Détails calculs 2020 WCPT '!I433</f>
        <v>0</v>
      </c>
      <c r="J428" s="19">
        <f t="shared" si="6"/>
        <v>0</v>
      </c>
    </row>
    <row r="429" spans="1:10" ht="15.75" hidden="1" customHeight="1" x14ac:dyDescent="0.25">
      <c r="A429" s="5"/>
      <c r="B429" s="5"/>
      <c r="C429" s="5"/>
      <c r="D429" s="5" t="s">
        <v>10</v>
      </c>
      <c r="E429" s="19">
        <f>'Détails calculs 2020 WCPT '!E474</f>
        <v>0</v>
      </c>
      <c r="F429" s="19">
        <f>'Détails calculs 2020 WCPT '!F474</f>
        <v>0</v>
      </c>
      <c r="G429" s="19">
        <f>'Détails calculs 2020 WCPT '!G474</f>
        <v>0</v>
      </c>
      <c r="H429" s="19">
        <f>'Détails calculs 2020 WCPT '!H474</f>
        <v>0</v>
      </c>
      <c r="I429" s="19">
        <f>'Détails calculs 2020 WCPT '!I434</f>
        <v>0</v>
      </c>
      <c r="J429" s="19">
        <f t="shared" si="6"/>
        <v>0</v>
      </c>
    </row>
    <row r="430" spans="1:10" ht="15.75" hidden="1" customHeight="1" x14ac:dyDescent="0.25">
      <c r="A430" s="5"/>
      <c r="B430" s="5"/>
      <c r="C430" s="5"/>
      <c r="D430" s="5" t="s">
        <v>11</v>
      </c>
      <c r="E430" s="19">
        <f>'Détails calculs 2020 WCPT '!E475</f>
        <v>0</v>
      </c>
      <c r="F430" s="19">
        <f>'Détails calculs 2020 WCPT '!F475</f>
        <v>0</v>
      </c>
      <c r="G430" s="19">
        <f>'Détails calculs 2020 WCPT '!G475</f>
        <v>0</v>
      </c>
      <c r="H430" s="19">
        <f>'Détails calculs 2020 WCPT '!H475</f>
        <v>0</v>
      </c>
      <c r="I430" s="19">
        <f>'Détails calculs 2020 WCPT '!I435</f>
        <v>0</v>
      </c>
      <c r="J430" s="19">
        <f t="shared" si="6"/>
        <v>0</v>
      </c>
    </row>
    <row r="431" spans="1:10" ht="15.75" hidden="1" customHeight="1" x14ac:dyDescent="0.25">
      <c r="A431" s="5"/>
      <c r="B431" s="5"/>
      <c r="C431" s="5"/>
      <c r="D431" s="5" t="s">
        <v>12</v>
      </c>
      <c r="E431" s="19">
        <f>'Détails calculs 2020 WCPT '!E476</f>
        <v>0</v>
      </c>
      <c r="F431" s="19">
        <f>'Détails calculs 2020 WCPT '!F476</f>
        <v>0</v>
      </c>
      <c r="G431" s="19">
        <f>'Détails calculs 2020 WCPT '!G476</f>
        <v>0</v>
      </c>
      <c r="H431" s="19">
        <f>'Détails calculs 2020 WCPT '!H476</f>
        <v>0</v>
      </c>
      <c r="I431" s="19">
        <f>'Détails calculs 2020 WCPT '!I436</f>
        <v>0</v>
      </c>
      <c r="J431" s="19">
        <f t="shared" si="6"/>
        <v>0</v>
      </c>
    </row>
    <row r="432" spans="1:10" ht="15.75" customHeight="1" thickBot="1" x14ac:dyDescent="0.3">
      <c r="A432" s="5" t="s">
        <v>267</v>
      </c>
      <c r="B432" s="5" t="s">
        <v>212</v>
      </c>
      <c r="C432" s="5" t="s">
        <v>22</v>
      </c>
      <c r="D432" s="7" t="s">
        <v>13</v>
      </c>
      <c r="E432" s="19">
        <f>'Détails calculs 2020 WCPT '!E477</f>
        <v>0</v>
      </c>
      <c r="F432" s="19">
        <f>'Détails calculs 2020 WCPT '!F477</f>
        <v>0</v>
      </c>
      <c r="G432" s="19">
        <f>'Détails calculs 2020 WCPT '!G477</f>
        <v>0</v>
      </c>
      <c r="H432" s="19">
        <f>'Détails calculs 2020 WCPT '!H477</f>
        <v>0</v>
      </c>
      <c r="I432" s="19">
        <f>'Détails calculs 2020 WCPT '!I437</f>
        <v>0</v>
      </c>
      <c r="J432" s="19">
        <f t="shared" si="6"/>
        <v>0</v>
      </c>
    </row>
    <row r="433" spans="1:10" ht="15.75" hidden="1" customHeight="1" x14ac:dyDescent="0.25">
      <c r="A433" s="15"/>
      <c r="B433" s="15"/>
      <c r="C433" s="15"/>
      <c r="D433" s="15" t="s">
        <v>7</v>
      </c>
      <c r="E433" s="20">
        <f>'Détails calculs 2020 WCPT '!E478</f>
        <v>0</v>
      </c>
      <c r="F433" s="20">
        <f>'Détails calculs 2020 WCPT '!F478</f>
        <v>0</v>
      </c>
      <c r="G433" s="20">
        <f>'Détails calculs 2020 WCPT '!G478</f>
        <v>0</v>
      </c>
      <c r="H433" s="20">
        <f>'Détails calculs 2020 WCPT '!H478</f>
        <v>0</v>
      </c>
      <c r="I433" s="20">
        <f>'Détails calculs 2020 WCPT '!I438</f>
        <v>0</v>
      </c>
      <c r="J433" s="20">
        <f t="shared" si="6"/>
        <v>0</v>
      </c>
    </row>
    <row r="434" spans="1:10" ht="15.75" hidden="1" customHeight="1" x14ac:dyDescent="0.25">
      <c r="A434" s="15"/>
      <c r="B434" s="15"/>
      <c r="C434" s="15"/>
      <c r="D434" s="15" t="s">
        <v>9</v>
      </c>
      <c r="E434" s="20">
        <f>'Détails calculs 2020 WCPT '!E479</f>
        <v>0</v>
      </c>
      <c r="F434" s="20">
        <f>'Détails calculs 2020 WCPT '!F479</f>
        <v>0</v>
      </c>
      <c r="G434" s="20">
        <f>'Détails calculs 2020 WCPT '!G479</f>
        <v>0</v>
      </c>
      <c r="H434" s="20">
        <f>'Détails calculs 2020 WCPT '!H479</f>
        <v>0</v>
      </c>
      <c r="I434" s="20">
        <f>'Détails calculs 2020 WCPT '!I439</f>
        <v>0</v>
      </c>
      <c r="J434" s="20">
        <f t="shared" si="6"/>
        <v>0</v>
      </c>
    </row>
    <row r="435" spans="1:10" ht="15.75" hidden="1" customHeight="1" x14ac:dyDescent="0.25">
      <c r="A435" s="15"/>
      <c r="B435" s="15"/>
      <c r="C435" s="15"/>
      <c r="D435" s="15" t="s">
        <v>10</v>
      </c>
      <c r="E435" s="20">
        <f>'Détails calculs 2020 WCPT '!E480</f>
        <v>0</v>
      </c>
      <c r="F435" s="20">
        <f>'Détails calculs 2020 WCPT '!F480</f>
        <v>0</v>
      </c>
      <c r="G435" s="20">
        <f>'Détails calculs 2020 WCPT '!G480</f>
        <v>0</v>
      </c>
      <c r="H435" s="20">
        <f>'Détails calculs 2020 WCPT '!H480</f>
        <v>0</v>
      </c>
      <c r="I435" s="20">
        <f>'Détails calculs 2020 WCPT '!I440</f>
        <v>0</v>
      </c>
      <c r="J435" s="20">
        <f t="shared" si="6"/>
        <v>0</v>
      </c>
    </row>
    <row r="436" spans="1:10" ht="15.75" hidden="1" customHeight="1" x14ac:dyDescent="0.25">
      <c r="A436" s="15"/>
      <c r="B436" s="15"/>
      <c r="C436" s="15"/>
      <c r="D436" s="15" t="s">
        <v>11</v>
      </c>
      <c r="E436" s="20">
        <f>'Détails calculs 2020 WCPT '!E481</f>
        <v>0</v>
      </c>
      <c r="F436" s="20">
        <f>'Détails calculs 2020 WCPT '!F481</f>
        <v>0</v>
      </c>
      <c r="G436" s="20">
        <f>'Détails calculs 2020 WCPT '!G481</f>
        <v>0</v>
      </c>
      <c r="H436" s="20">
        <f>'Détails calculs 2020 WCPT '!H481</f>
        <v>0</v>
      </c>
      <c r="I436" s="20">
        <f>'Détails calculs 2020 WCPT '!I441</f>
        <v>0</v>
      </c>
      <c r="J436" s="20">
        <f t="shared" si="6"/>
        <v>0</v>
      </c>
    </row>
    <row r="437" spans="1:10" ht="15.75" hidden="1" customHeight="1" x14ac:dyDescent="0.25">
      <c r="A437" s="15"/>
      <c r="B437" s="15"/>
      <c r="C437" s="15"/>
      <c r="D437" s="15" t="s">
        <v>12</v>
      </c>
      <c r="E437" s="20">
        <f>'Détails calculs 2020 WCPT '!E482</f>
        <v>0</v>
      </c>
      <c r="F437" s="20">
        <f>'Détails calculs 2020 WCPT '!F482</f>
        <v>0</v>
      </c>
      <c r="G437" s="20">
        <f>'Détails calculs 2020 WCPT '!G482</f>
        <v>0</v>
      </c>
      <c r="H437" s="20">
        <f>'Détails calculs 2020 WCPT '!H482</f>
        <v>100</v>
      </c>
      <c r="I437" s="20">
        <f>'Détails calculs 2020 WCPT '!I442</f>
        <v>0</v>
      </c>
      <c r="J437" s="20">
        <f t="shared" si="6"/>
        <v>100</v>
      </c>
    </row>
    <row r="438" spans="1:10" ht="15.75" customHeight="1" thickBot="1" x14ac:dyDescent="0.3">
      <c r="A438" s="5" t="s">
        <v>340</v>
      </c>
      <c r="B438" s="5" t="s">
        <v>341</v>
      </c>
      <c r="C438" s="5" t="s">
        <v>22</v>
      </c>
      <c r="D438" s="7" t="s">
        <v>13</v>
      </c>
      <c r="E438" s="19">
        <f>'Détails calculs 2020 WCPT '!E489</f>
        <v>0</v>
      </c>
      <c r="F438" s="19">
        <f>'Détails calculs 2020 WCPT '!F489</f>
        <v>0</v>
      </c>
      <c r="G438" s="19">
        <f>'Détails calculs 2020 WCPT '!G489</f>
        <v>0</v>
      </c>
      <c r="H438" s="19">
        <f>'Détails calculs 2020 WCPT '!H489</f>
        <v>0</v>
      </c>
      <c r="I438" s="19">
        <f>'Détails calculs 2020 WCPT '!I443</f>
        <v>0</v>
      </c>
      <c r="J438" s="19">
        <f t="shared" si="6"/>
        <v>0</v>
      </c>
    </row>
    <row r="439" spans="1:10" ht="15.75" hidden="1" customHeight="1" x14ac:dyDescent="0.25">
      <c r="A439" s="5"/>
      <c r="B439" s="5"/>
      <c r="C439" s="5"/>
      <c r="D439" s="5"/>
      <c r="E439" s="19">
        <f>'Détails calculs 2020 WCPT '!E484</f>
        <v>0</v>
      </c>
      <c r="F439" s="19">
        <f>'Détails calculs 2020 WCPT '!F484</f>
        <v>0</v>
      </c>
      <c r="G439" s="19">
        <f>'Détails calculs 2020 WCPT '!G484</f>
        <v>0</v>
      </c>
      <c r="H439" s="19">
        <f>'Détails calculs 2020 WCPT '!H484</f>
        <v>0</v>
      </c>
      <c r="I439" s="19">
        <f>'Détails calculs 2020 WCPT '!I444</f>
        <v>0</v>
      </c>
      <c r="J439" s="19">
        <f t="shared" si="6"/>
        <v>0</v>
      </c>
    </row>
    <row r="440" spans="1:10" ht="15.75" hidden="1" customHeight="1" x14ac:dyDescent="0.25">
      <c r="A440" s="5"/>
      <c r="B440" s="5"/>
      <c r="C440" s="5"/>
      <c r="D440" s="5" t="s">
        <v>9</v>
      </c>
      <c r="E440" s="19">
        <f>'Détails calculs 2020 WCPT '!E485</f>
        <v>0</v>
      </c>
      <c r="F440" s="19">
        <f>'Détails calculs 2020 WCPT '!F485</f>
        <v>0</v>
      </c>
      <c r="G440" s="19">
        <f>'Détails calculs 2020 WCPT '!G485</f>
        <v>0</v>
      </c>
      <c r="H440" s="19">
        <f>'Détails calculs 2020 WCPT '!H485</f>
        <v>0</v>
      </c>
      <c r="I440" s="19">
        <f>'Détails calculs 2020 WCPT '!I445</f>
        <v>0</v>
      </c>
      <c r="J440" s="19">
        <f t="shared" si="6"/>
        <v>0</v>
      </c>
    </row>
    <row r="441" spans="1:10" ht="15.75" hidden="1" customHeight="1" x14ac:dyDescent="0.25">
      <c r="A441" s="5"/>
      <c r="B441" s="5"/>
      <c r="C441" s="5"/>
      <c r="D441" s="5" t="s">
        <v>10</v>
      </c>
      <c r="E441" s="19">
        <f>'Détails calculs 2020 WCPT '!E486</f>
        <v>0</v>
      </c>
      <c r="F441" s="19">
        <f>'Détails calculs 2020 WCPT '!F486</f>
        <v>0</v>
      </c>
      <c r="G441" s="19">
        <f>'Détails calculs 2020 WCPT '!G486</f>
        <v>0</v>
      </c>
      <c r="H441" s="19">
        <f>'Détails calculs 2020 WCPT '!H486</f>
        <v>0</v>
      </c>
      <c r="I441" s="19">
        <f>'Détails calculs 2020 WCPT '!I446</f>
        <v>0</v>
      </c>
      <c r="J441" s="19">
        <f t="shared" si="6"/>
        <v>0</v>
      </c>
    </row>
    <row r="442" spans="1:10" ht="15.75" hidden="1" customHeight="1" x14ac:dyDescent="0.25">
      <c r="A442" s="5"/>
      <c r="B442" s="5"/>
      <c r="C442" s="5"/>
      <c r="D442" s="5" t="s">
        <v>11</v>
      </c>
      <c r="E442" s="19">
        <f>'Détails calculs 2020 WCPT '!E487</f>
        <v>0</v>
      </c>
      <c r="F442" s="19">
        <f>'Détails calculs 2020 WCPT '!F487</f>
        <v>0</v>
      </c>
      <c r="G442" s="19">
        <f>'Détails calculs 2020 WCPT '!G487</f>
        <v>0</v>
      </c>
      <c r="H442" s="19">
        <f>'Détails calculs 2020 WCPT '!H487</f>
        <v>0</v>
      </c>
      <c r="I442" s="19">
        <f>'Détails calculs 2020 WCPT '!I447</f>
        <v>0</v>
      </c>
      <c r="J442" s="19">
        <f t="shared" si="6"/>
        <v>0</v>
      </c>
    </row>
    <row r="443" spans="1:10" ht="15.75" hidden="1" customHeight="1" x14ac:dyDescent="0.25">
      <c r="A443" s="5"/>
      <c r="B443" s="5"/>
      <c r="C443" s="5"/>
      <c r="D443" s="5" t="s">
        <v>12</v>
      </c>
      <c r="E443" s="19">
        <f>'Détails calculs 2020 WCPT '!E488</f>
        <v>0</v>
      </c>
      <c r="F443" s="19">
        <f>'Détails calculs 2020 WCPT '!F488</f>
        <v>0</v>
      </c>
      <c r="G443" s="19">
        <f>'Détails calculs 2020 WCPT '!G488</f>
        <v>0</v>
      </c>
      <c r="H443" s="19">
        <f>'Détails calculs 2020 WCPT '!H488</f>
        <v>0</v>
      </c>
      <c r="I443" s="19">
        <f>'Détails calculs 2020 WCPT '!I448</f>
        <v>0</v>
      </c>
      <c r="J443" s="19">
        <f t="shared" si="6"/>
        <v>0</v>
      </c>
    </row>
    <row r="444" spans="1:10" ht="15.75" customHeight="1" thickBot="1" x14ac:dyDescent="0.3">
      <c r="A444" s="15" t="s">
        <v>154</v>
      </c>
      <c r="B444" s="15" t="s">
        <v>46</v>
      </c>
      <c r="C444" s="15" t="s">
        <v>22</v>
      </c>
      <c r="D444" s="16" t="s">
        <v>13</v>
      </c>
      <c r="E444" s="20">
        <f>'Détails calculs 2020 WCPT '!E483</f>
        <v>0</v>
      </c>
      <c r="F444" s="20">
        <f>'Détails calculs 2020 WCPT '!F483</f>
        <v>0</v>
      </c>
      <c r="G444" s="20">
        <f>'Détails calculs 2020 WCPT '!G483</f>
        <v>0</v>
      </c>
      <c r="H444" s="20">
        <f>'Détails calculs 2020 WCPT '!H483</f>
        <v>0</v>
      </c>
      <c r="I444" s="20">
        <f>'Détails calculs 2020 WCPT '!I449</f>
        <v>0</v>
      </c>
      <c r="J444" s="20">
        <f t="shared" si="6"/>
        <v>0</v>
      </c>
    </row>
    <row r="445" spans="1:10" ht="15.75" hidden="1" customHeight="1" x14ac:dyDescent="0.25">
      <c r="A445" s="15"/>
      <c r="B445" s="15"/>
      <c r="C445" s="15"/>
      <c r="D445" s="15" t="s">
        <v>7</v>
      </c>
      <c r="E445" s="20">
        <f>'Détails calculs 2020 WCPT '!E490</f>
        <v>0</v>
      </c>
      <c r="F445" s="20">
        <f>'Détails calculs 2020 WCPT '!F490</f>
        <v>0</v>
      </c>
      <c r="G445" s="20">
        <f>'Détails calculs 2020 WCPT '!G490</f>
        <v>0</v>
      </c>
      <c r="H445" s="20">
        <f>'Détails calculs 2020 WCPT '!H490</f>
        <v>0</v>
      </c>
      <c r="I445" s="20">
        <f>'Détails calculs 2020 WCPT '!I450</f>
        <v>0</v>
      </c>
      <c r="J445" s="20">
        <f t="shared" si="6"/>
        <v>0</v>
      </c>
    </row>
    <row r="446" spans="1:10" ht="15.75" hidden="1" customHeight="1" x14ac:dyDescent="0.25">
      <c r="A446" s="15"/>
      <c r="B446" s="15"/>
      <c r="C446" s="15"/>
      <c r="D446" s="15" t="s">
        <v>9</v>
      </c>
      <c r="E446" s="20">
        <f>'Détails calculs 2020 WCPT '!E491</f>
        <v>0</v>
      </c>
      <c r="F446" s="20">
        <f>'Détails calculs 2020 WCPT '!F491</f>
        <v>0</v>
      </c>
      <c r="G446" s="20">
        <f>'Détails calculs 2020 WCPT '!G491</f>
        <v>0</v>
      </c>
      <c r="H446" s="20">
        <f>'Détails calculs 2020 WCPT '!H491</f>
        <v>0</v>
      </c>
      <c r="I446" s="20">
        <f>'Détails calculs 2020 WCPT '!I451</f>
        <v>0</v>
      </c>
      <c r="J446" s="20">
        <f t="shared" si="6"/>
        <v>0</v>
      </c>
    </row>
    <row r="447" spans="1:10" ht="15.75" hidden="1" customHeight="1" x14ac:dyDescent="0.25">
      <c r="A447" s="15"/>
      <c r="B447" s="15"/>
      <c r="C447" s="15"/>
      <c r="D447" s="15" t="s">
        <v>10</v>
      </c>
      <c r="E447" s="20">
        <f>'Détails calculs 2020 WCPT '!E492</f>
        <v>0</v>
      </c>
      <c r="F447" s="20">
        <f>'Détails calculs 2020 WCPT '!F492</f>
        <v>0</v>
      </c>
      <c r="G447" s="20">
        <f>'Détails calculs 2020 WCPT '!G492</f>
        <v>0</v>
      </c>
      <c r="H447" s="20">
        <f>'Détails calculs 2020 WCPT '!H492</f>
        <v>0</v>
      </c>
      <c r="I447" s="20">
        <f>'Détails calculs 2020 WCPT '!I452</f>
        <v>0</v>
      </c>
      <c r="J447" s="20">
        <f t="shared" si="6"/>
        <v>0</v>
      </c>
    </row>
    <row r="448" spans="1:10" ht="15.75" hidden="1" customHeight="1" x14ac:dyDescent="0.25">
      <c r="A448" s="15"/>
      <c r="B448" s="15"/>
      <c r="C448" s="15"/>
      <c r="D448" s="15" t="s">
        <v>11</v>
      </c>
      <c r="E448" s="20">
        <f>'Détails calculs 2020 WCPT '!E493</f>
        <v>0</v>
      </c>
      <c r="F448" s="20">
        <f>'Détails calculs 2020 WCPT '!F493</f>
        <v>0</v>
      </c>
      <c r="G448" s="20">
        <f>'Détails calculs 2020 WCPT '!G493</f>
        <v>0</v>
      </c>
      <c r="H448" s="20">
        <f>'Détails calculs 2020 WCPT '!H493</f>
        <v>0</v>
      </c>
      <c r="I448" s="20">
        <f>'Détails calculs 2020 WCPT '!I453</f>
        <v>0</v>
      </c>
      <c r="J448" s="20">
        <f t="shared" si="6"/>
        <v>0</v>
      </c>
    </row>
    <row r="449" spans="1:10" ht="15.75" hidden="1" customHeight="1" x14ac:dyDescent="0.25">
      <c r="A449" s="15"/>
      <c r="B449" s="15"/>
      <c r="C449" s="15"/>
      <c r="D449" s="15" t="s">
        <v>12</v>
      </c>
      <c r="E449" s="20">
        <f>'Détails calculs 2020 WCPT '!E494</f>
        <v>0</v>
      </c>
      <c r="F449" s="20">
        <f>'Détails calculs 2020 WCPT '!F494</f>
        <v>0</v>
      </c>
      <c r="G449" s="20">
        <f>'Détails calculs 2020 WCPT '!G494</f>
        <v>0</v>
      </c>
      <c r="H449" s="20">
        <f>'Détails calculs 2020 WCPT '!H494</f>
        <v>0</v>
      </c>
      <c r="I449" s="20">
        <f>'Détails calculs 2020 WCPT '!I454</f>
        <v>0</v>
      </c>
      <c r="J449" s="20">
        <f t="shared" si="6"/>
        <v>0</v>
      </c>
    </row>
    <row r="450" spans="1:10" ht="15.75" customHeight="1" thickBot="1" x14ac:dyDescent="0.3">
      <c r="A450" s="15" t="s">
        <v>127</v>
      </c>
      <c r="B450" s="15" t="s">
        <v>128</v>
      </c>
      <c r="C450" s="15" t="s">
        <v>22</v>
      </c>
      <c r="D450" s="16" t="s">
        <v>13</v>
      </c>
      <c r="E450" s="20">
        <f>'Détails calculs 2020 WCPT '!E495</f>
        <v>0</v>
      </c>
      <c r="F450" s="20">
        <f>'Détails calculs 2020 WCPT '!F495</f>
        <v>0</v>
      </c>
      <c r="G450" s="20">
        <f>'Détails calculs 2020 WCPT '!G495</f>
        <v>0</v>
      </c>
      <c r="H450" s="20">
        <f>'Détails calculs 2020 WCPT '!H495</f>
        <v>0</v>
      </c>
      <c r="I450" s="20">
        <f>'Détails calculs 2020 WCPT '!I455</f>
        <v>0</v>
      </c>
      <c r="J450" s="20">
        <f t="shared" si="6"/>
        <v>0</v>
      </c>
    </row>
    <row r="451" spans="1:10" ht="15.75" hidden="1" customHeight="1" x14ac:dyDescent="0.25">
      <c r="A451" s="5"/>
      <c r="B451" s="5"/>
      <c r="C451" s="5"/>
      <c r="D451" s="5" t="s">
        <v>7</v>
      </c>
      <c r="E451" s="19">
        <f>'Détails calculs 2020 WCPT '!E496</f>
        <v>0</v>
      </c>
      <c r="F451" s="19">
        <f>'Détails calculs 2020 WCPT '!F496</f>
        <v>0</v>
      </c>
      <c r="G451" s="19">
        <f>'Détails calculs 2020 WCPT '!G496</f>
        <v>0</v>
      </c>
      <c r="H451" s="19">
        <f>'Détails calculs 2020 WCPT '!H496</f>
        <v>0</v>
      </c>
      <c r="I451" s="19">
        <f>'Détails calculs 2020 WCPT '!I456</f>
        <v>0</v>
      </c>
      <c r="J451" s="19">
        <f t="shared" si="6"/>
        <v>0</v>
      </c>
    </row>
    <row r="452" spans="1:10" ht="15.75" hidden="1" customHeight="1" x14ac:dyDescent="0.25">
      <c r="A452" s="5"/>
      <c r="B452" s="5"/>
      <c r="C452" s="5"/>
      <c r="D452" s="5" t="s">
        <v>9</v>
      </c>
      <c r="E452" s="19">
        <f>'Détails calculs 2020 WCPT '!E497</f>
        <v>0</v>
      </c>
      <c r="F452" s="19">
        <f>'Détails calculs 2020 WCPT '!F497</f>
        <v>0</v>
      </c>
      <c r="G452" s="19">
        <f>'Détails calculs 2020 WCPT '!G497</f>
        <v>0</v>
      </c>
      <c r="H452" s="19">
        <f>'Détails calculs 2020 WCPT '!H497</f>
        <v>0</v>
      </c>
      <c r="I452" s="19">
        <f>'Détails calculs 2020 WCPT '!I457</f>
        <v>0</v>
      </c>
      <c r="J452" s="19">
        <f t="shared" si="6"/>
        <v>0</v>
      </c>
    </row>
    <row r="453" spans="1:10" ht="15.75" hidden="1" customHeight="1" x14ac:dyDescent="0.25">
      <c r="A453" s="5"/>
      <c r="B453" s="5"/>
      <c r="C453" s="5"/>
      <c r="D453" s="5" t="s">
        <v>10</v>
      </c>
      <c r="E453" s="19">
        <f>'Détails calculs 2020 WCPT '!E498</f>
        <v>0</v>
      </c>
      <c r="F453" s="19">
        <f>'Détails calculs 2020 WCPT '!F498</f>
        <v>0</v>
      </c>
      <c r="G453" s="19">
        <f>'Détails calculs 2020 WCPT '!G498</f>
        <v>0</v>
      </c>
      <c r="H453" s="19">
        <f>'Détails calculs 2020 WCPT '!H498</f>
        <v>0</v>
      </c>
      <c r="I453" s="19">
        <f>'Détails calculs 2020 WCPT '!I458</f>
        <v>0</v>
      </c>
      <c r="J453" s="19">
        <f t="shared" si="6"/>
        <v>0</v>
      </c>
    </row>
    <row r="454" spans="1:10" ht="15.75" hidden="1" customHeight="1" x14ac:dyDescent="0.25">
      <c r="A454" s="5"/>
      <c r="B454" s="5"/>
      <c r="C454" s="5"/>
      <c r="D454" s="5" t="s">
        <v>11</v>
      </c>
      <c r="E454" s="19">
        <f>'Détails calculs 2020 WCPT '!E499</f>
        <v>0</v>
      </c>
      <c r="F454" s="19">
        <f>'Détails calculs 2020 WCPT '!F499</f>
        <v>0</v>
      </c>
      <c r="G454" s="19">
        <f>'Détails calculs 2020 WCPT '!G499</f>
        <v>0</v>
      </c>
      <c r="H454" s="19">
        <f>'Détails calculs 2020 WCPT '!H499</f>
        <v>0</v>
      </c>
      <c r="I454" s="19">
        <f>'Détails calculs 2020 WCPT '!I459</f>
        <v>0</v>
      </c>
      <c r="J454" s="19">
        <f t="shared" si="6"/>
        <v>0</v>
      </c>
    </row>
    <row r="455" spans="1:10" ht="15.75" hidden="1" customHeight="1" x14ac:dyDescent="0.25">
      <c r="A455" s="5"/>
      <c r="B455" s="5"/>
      <c r="C455" s="5"/>
      <c r="D455" s="5" t="s">
        <v>12</v>
      </c>
      <c r="E455" s="19">
        <f>'Détails calculs 2020 WCPT '!E500</f>
        <v>0</v>
      </c>
      <c r="F455" s="19">
        <f>'Détails calculs 2020 WCPT '!F500</f>
        <v>0</v>
      </c>
      <c r="G455" s="19">
        <f>'Détails calculs 2020 WCPT '!G500</f>
        <v>0</v>
      </c>
      <c r="H455" s="19">
        <f>'Détails calculs 2020 WCPT '!H500</f>
        <v>0</v>
      </c>
      <c r="I455" s="19">
        <f>'Détails calculs 2020 WCPT '!I460</f>
        <v>0</v>
      </c>
      <c r="J455" s="19">
        <f t="shared" si="6"/>
        <v>0</v>
      </c>
    </row>
    <row r="456" spans="1:10" ht="15.75" customHeight="1" thickBot="1" x14ac:dyDescent="0.3">
      <c r="A456" s="5" t="s">
        <v>149</v>
      </c>
      <c r="B456" s="5" t="s">
        <v>102</v>
      </c>
      <c r="C456" s="5" t="s">
        <v>22</v>
      </c>
      <c r="D456" s="7" t="s">
        <v>13</v>
      </c>
      <c r="E456" s="19">
        <f>'Détails calculs 2020 WCPT '!E501</f>
        <v>0</v>
      </c>
      <c r="F456" s="19">
        <f>'Détails calculs 2020 WCPT '!F501</f>
        <v>0</v>
      </c>
      <c r="G456" s="19">
        <f>'Détails calculs 2020 WCPT '!G501</f>
        <v>0</v>
      </c>
      <c r="H456" s="19">
        <f>'Détails calculs 2020 WCPT '!H501</f>
        <v>0</v>
      </c>
      <c r="I456" s="19">
        <f>'Détails calculs 2020 WCPT '!I461</f>
        <v>0</v>
      </c>
      <c r="J456" s="19">
        <f t="shared" si="6"/>
        <v>0</v>
      </c>
    </row>
    <row r="457" spans="1:10" ht="15.75" hidden="1" customHeight="1" x14ac:dyDescent="0.25">
      <c r="A457" s="15"/>
      <c r="B457" s="15"/>
      <c r="C457" s="15"/>
      <c r="D457" s="15" t="s">
        <v>7</v>
      </c>
      <c r="E457" s="20">
        <f>'Détails calculs 2020 WCPT '!E502</f>
        <v>0</v>
      </c>
      <c r="F457" s="20">
        <f>'Détails calculs 2020 WCPT '!F502</f>
        <v>0</v>
      </c>
      <c r="G457" s="20">
        <f>'Détails calculs 2020 WCPT '!G502</f>
        <v>0</v>
      </c>
      <c r="H457" s="20">
        <f>'Détails calculs 2020 WCPT '!H502</f>
        <v>0</v>
      </c>
      <c r="I457" s="20">
        <f>'Détails calculs 2020 WCPT '!I462</f>
        <v>0</v>
      </c>
      <c r="J457" s="20">
        <f t="shared" si="6"/>
        <v>0</v>
      </c>
    </row>
    <row r="458" spans="1:10" ht="15.75" hidden="1" customHeight="1" x14ac:dyDescent="0.25">
      <c r="A458" s="15"/>
      <c r="B458" s="15"/>
      <c r="C458" s="15"/>
      <c r="D458" s="15" t="s">
        <v>9</v>
      </c>
      <c r="E458" s="20">
        <f>'Détails calculs 2020 WCPT '!E503</f>
        <v>0</v>
      </c>
      <c r="F458" s="20">
        <f>'Détails calculs 2020 WCPT '!F503</f>
        <v>0</v>
      </c>
      <c r="G458" s="20">
        <f>'Détails calculs 2020 WCPT '!G503</f>
        <v>0</v>
      </c>
      <c r="H458" s="20">
        <f>'Détails calculs 2020 WCPT '!H503</f>
        <v>0</v>
      </c>
      <c r="I458" s="20">
        <f>'Détails calculs 2020 WCPT '!I463</f>
        <v>0</v>
      </c>
      <c r="J458" s="20">
        <f t="shared" si="6"/>
        <v>0</v>
      </c>
    </row>
    <row r="459" spans="1:10" ht="15.75" hidden="1" customHeight="1" x14ac:dyDescent="0.25">
      <c r="A459" s="15"/>
      <c r="B459" s="15"/>
      <c r="C459" s="15"/>
      <c r="D459" s="15" t="s">
        <v>10</v>
      </c>
      <c r="E459" s="20">
        <f>'Détails calculs 2020 WCPT '!E504</f>
        <v>0</v>
      </c>
      <c r="F459" s="20">
        <f>'Détails calculs 2020 WCPT '!F504</f>
        <v>0</v>
      </c>
      <c r="G459" s="20">
        <f>'Détails calculs 2020 WCPT '!G504</f>
        <v>0</v>
      </c>
      <c r="H459" s="20">
        <f>'Détails calculs 2020 WCPT '!H504</f>
        <v>0</v>
      </c>
      <c r="I459" s="20">
        <f>'Détails calculs 2020 WCPT '!I464</f>
        <v>0</v>
      </c>
      <c r="J459" s="20">
        <f t="shared" si="6"/>
        <v>0</v>
      </c>
    </row>
    <row r="460" spans="1:10" ht="15.75" hidden="1" customHeight="1" x14ac:dyDescent="0.25">
      <c r="A460" s="15"/>
      <c r="B460" s="15"/>
      <c r="C460" s="15"/>
      <c r="D460" s="15" t="s">
        <v>11</v>
      </c>
      <c r="E460" s="20">
        <f>'Détails calculs 2020 WCPT '!E505</f>
        <v>0</v>
      </c>
      <c r="F460" s="20">
        <f>'Détails calculs 2020 WCPT '!F505</f>
        <v>0</v>
      </c>
      <c r="G460" s="20">
        <f>'Détails calculs 2020 WCPT '!G505</f>
        <v>0</v>
      </c>
      <c r="H460" s="20">
        <f>'Détails calculs 2020 WCPT '!H505</f>
        <v>0</v>
      </c>
      <c r="I460" s="20">
        <f>'Détails calculs 2020 WCPT '!I465</f>
        <v>0</v>
      </c>
      <c r="J460" s="20">
        <f t="shared" si="6"/>
        <v>0</v>
      </c>
    </row>
    <row r="461" spans="1:10" ht="15.75" hidden="1" customHeight="1" x14ac:dyDescent="0.25">
      <c r="A461" s="15"/>
      <c r="B461" s="15"/>
      <c r="C461" s="15"/>
      <c r="D461" s="15" t="s">
        <v>12</v>
      </c>
      <c r="E461" s="20">
        <f>'Détails calculs 2020 WCPT '!E506</f>
        <v>0</v>
      </c>
      <c r="F461" s="20">
        <f>'Détails calculs 2020 WCPT '!F506</f>
        <v>0</v>
      </c>
      <c r="G461" s="20">
        <f>'Détails calculs 2020 WCPT '!G506</f>
        <v>0</v>
      </c>
      <c r="H461" s="20">
        <f>'Détails calculs 2020 WCPT '!H506</f>
        <v>0</v>
      </c>
      <c r="I461" s="20">
        <f>'Détails calculs 2020 WCPT '!I466</f>
        <v>0</v>
      </c>
      <c r="J461" s="20">
        <f t="shared" si="6"/>
        <v>0</v>
      </c>
    </row>
    <row r="462" spans="1:10" ht="15.75" customHeight="1" thickBot="1" x14ac:dyDescent="0.3">
      <c r="A462" s="15" t="s">
        <v>270</v>
      </c>
      <c r="B462" s="15" t="s">
        <v>179</v>
      </c>
      <c r="C462" s="15" t="s">
        <v>22</v>
      </c>
      <c r="D462" s="16" t="s">
        <v>13</v>
      </c>
      <c r="E462" s="20">
        <f>'Détails calculs 2020 WCPT '!E507</f>
        <v>0</v>
      </c>
      <c r="F462" s="20">
        <f>'Détails calculs 2020 WCPT '!F507</f>
        <v>0</v>
      </c>
      <c r="G462" s="20">
        <f>'Détails calculs 2020 WCPT '!G507</f>
        <v>0</v>
      </c>
      <c r="H462" s="20">
        <f>'Détails calculs 2020 WCPT '!H507</f>
        <v>0</v>
      </c>
      <c r="I462" s="20">
        <f>'Détails calculs 2020 WCPT '!I467</f>
        <v>0</v>
      </c>
      <c r="J462" s="20">
        <f t="shared" si="6"/>
        <v>0</v>
      </c>
    </row>
    <row r="463" spans="1:10" ht="15.75" hidden="1" customHeight="1" x14ac:dyDescent="0.25">
      <c r="A463" s="5"/>
      <c r="B463" s="5"/>
      <c r="C463" s="5"/>
      <c r="D463" s="5" t="s">
        <v>7</v>
      </c>
      <c r="E463" s="19">
        <f>'Détails calculs 2020 WCPT '!E508</f>
        <v>0</v>
      </c>
      <c r="F463" s="19">
        <f>'Détails calculs 2020 WCPT '!F508</f>
        <v>0</v>
      </c>
      <c r="G463" s="19">
        <f>'Détails calculs 2020 WCPT '!G508</f>
        <v>0</v>
      </c>
      <c r="H463" s="19">
        <f>'Détails calculs 2020 WCPT '!H508</f>
        <v>0</v>
      </c>
      <c r="I463" s="19">
        <f>'Détails calculs 2020 WCPT '!I468</f>
        <v>0</v>
      </c>
      <c r="J463" s="19">
        <f t="shared" si="6"/>
        <v>0</v>
      </c>
    </row>
    <row r="464" spans="1:10" ht="15.75" hidden="1" customHeight="1" x14ac:dyDescent="0.25">
      <c r="A464" s="5"/>
      <c r="B464" s="5"/>
      <c r="C464" s="5"/>
      <c r="D464" s="5" t="s">
        <v>9</v>
      </c>
      <c r="E464" s="19">
        <f>'Détails calculs 2020 WCPT '!E509</f>
        <v>0</v>
      </c>
      <c r="F464" s="19">
        <f>'Détails calculs 2020 WCPT '!F509</f>
        <v>0</v>
      </c>
      <c r="G464" s="19">
        <f>'Détails calculs 2020 WCPT '!G509</f>
        <v>0</v>
      </c>
      <c r="H464" s="19">
        <f>'Détails calculs 2020 WCPT '!H509</f>
        <v>0</v>
      </c>
      <c r="I464" s="19">
        <f>'Détails calculs 2020 WCPT '!I469</f>
        <v>0</v>
      </c>
      <c r="J464" s="19">
        <f t="shared" si="6"/>
        <v>0</v>
      </c>
    </row>
    <row r="465" spans="1:10" ht="15.75" hidden="1" customHeight="1" x14ac:dyDescent="0.25">
      <c r="A465" s="5"/>
      <c r="B465" s="5"/>
      <c r="C465" s="5"/>
      <c r="D465" s="5" t="s">
        <v>10</v>
      </c>
      <c r="E465" s="19">
        <f>'Détails calculs 2020 WCPT '!E510</f>
        <v>0</v>
      </c>
      <c r="F465" s="19">
        <f>'Détails calculs 2020 WCPT '!F510</f>
        <v>0</v>
      </c>
      <c r="G465" s="19">
        <f>'Détails calculs 2020 WCPT '!G510</f>
        <v>0</v>
      </c>
      <c r="H465" s="19">
        <f>'Détails calculs 2020 WCPT '!H510</f>
        <v>0</v>
      </c>
      <c r="I465" s="19">
        <f>'Détails calculs 2020 WCPT '!I470</f>
        <v>0</v>
      </c>
      <c r="J465" s="19">
        <f t="shared" ref="J465:J528" si="7">IFERROR(E465+F465+G465+H465+I465,0)</f>
        <v>0</v>
      </c>
    </row>
    <row r="466" spans="1:10" ht="15.75" hidden="1" customHeight="1" x14ac:dyDescent="0.25">
      <c r="A466" s="5"/>
      <c r="B466" s="5"/>
      <c r="C466" s="5"/>
      <c r="D466" s="5" t="s">
        <v>11</v>
      </c>
      <c r="E466" s="19">
        <f>'Détails calculs 2020 WCPT '!E511</f>
        <v>0</v>
      </c>
      <c r="F466" s="19">
        <f>'Détails calculs 2020 WCPT '!F511</f>
        <v>0</v>
      </c>
      <c r="G466" s="19">
        <f>'Détails calculs 2020 WCPT '!G511</f>
        <v>0</v>
      </c>
      <c r="H466" s="19">
        <f>'Détails calculs 2020 WCPT '!H511</f>
        <v>0</v>
      </c>
      <c r="I466" s="19">
        <f>'Détails calculs 2020 WCPT '!I471</f>
        <v>0</v>
      </c>
      <c r="J466" s="19">
        <f t="shared" si="7"/>
        <v>0</v>
      </c>
    </row>
    <row r="467" spans="1:10" ht="15.75" hidden="1" customHeight="1" x14ac:dyDescent="0.25">
      <c r="A467" s="5"/>
      <c r="B467" s="5"/>
      <c r="C467" s="5"/>
      <c r="D467" s="5" t="s">
        <v>12</v>
      </c>
      <c r="E467" s="19">
        <f>'Détails calculs 2020 WCPT '!E512</f>
        <v>0</v>
      </c>
      <c r="F467" s="19">
        <f>'Détails calculs 2020 WCPT '!F512</f>
        <v>0</v>
      </c>
      <c r="G467" s="19">
        <f>'Détails calculs 2020 WCPT '!G512</f>
        <v>0</v>
      </c>
      <c r="H467" s="19">
        <f>'Détails calculs 2020 WCPT '!H512</f>
        <v>0</v>
      </c>
      <c r="I467" s="19">
        <f>'Détails calculs 2020 WCPT '!I472</f>
        <v>0</v>
      </c>
      <c r="J467" s="19">
        <f t="shared" si="7"/>
        <v>0</v>
      </c>
    </row>
    <row r="468" spans="1:10" ht="15.75" customHeight="1" thickBot="1" x14ac:dyDescent="0.3">
      <c r="A468" s="5" t="s">
        <v>271</v>
      </c>
      <c r="B468" s="5" t="s">
        <v>181</v>
      </c>
      <c r="C468" s="5" t="s">
        <v>22</v>
      </c>
      <c r="D468" s="7" t="s">
        <v>13</v>
      </c>
      <c r="E468" s="19">
        <f>'Détails calculs 2020 WCPT '!E513</f>
        <v>0</v>
      </c>
      <c r="F468" s="19">
        <f>'Détails calculs 2020 WCPT '!F513</f>
        <v>0</v>
      </c>
      <c r="G468" s="19">
        <f>'Détails calculs 2020 WCPT '!G513</f>
        <v>0</v>
      </c>
      <c r="H468" s="19">
        <f>'Détails calculs 2020 WCPT '!H513</f>
        <v>0</v>
      </c>
      <c r="I468" s="19">
        <f>'Détails calculs 2020 WCPT '!I473</f>
        <v>0</v>
      </c>
      <c r="J468" s="19">
        <f t="shared" si="7"/>
        <v>0</v>
      </c>
    </row>
    <row r="469" spans="1:10" ht="15.75" hidden="1" customHeight="1" x14ac:dyDescent="0.25">
      <c r="A469" s="15"/>
      <c r="B469" s="15"/>
      <c r="C469" s="15"/>
      <c r="D469" s="15"/>
      <c r="E469" s="20">
        <f>'Détails calculs 2020 WCPT '!E514</f>
        <v>0</v>
      </c>
      <c r="F469" s="20">
        <f>'Détails calculs 2020 WCPT '!F514</f>
        <v>0</v>
      </c>
      <c r="G469" s="20">
        <f>'Détails calculs 2020 WCPT '!G514</f>
        <v>0</v>
      </c>
      <c r="H469" s="20">
        <f>'Détails calculs 2020 WCPT '!H514</f>
        <v>0</v>
      </c>
      <c r="I469" s="20">
        <f>'Détails calculs 2020 WCPT '!I474</f>
        <v>0</v>
      </c>
      <c r="J469" s="20">
        <f t="shared" si="7"/>
        <v>0</v>
      </c>
    </row>
    <row r="470" spans="1:10" ht="15.75" hidden="1" customHeight="1" x14ac:dyDescent="0.25">
      <c r="A470" s="15"/>
      <c r="B470" s="15"/>
      <c r="C470" s="15"/>
      <c r="D470" s="15" t="s">
        <v>9</v>
      </c>
      <c r="E470" s="20">
        <f>'Détails calculs 2020 WCPT '!E515</f>
        <v>0</v>
      </c>
      <c r="F470" s="20">
        <f>'Détails calculs 2020 WCPT '!F515</f>
        <v>0</v>
      </c>
      <c r="G470" s="20">
        <f>'Détails calculs 2020 WCPT '!G515</f>
        <v>0</v>
      </c>
      <c r="H470" s="20">
        <f>'Détails calculs 2020 WCPT '!H515</f>
        <v>0</v>
      </c>
      <c r="I470" s="20">
        <f>'Détails calculs 2020 WCPT '!I475</f>
        <v>0</v>
      </c>
      <c r="J470" s="20">
        <f t="shared" si="7"/>
        <v>0</v>
      </c>
    </row>
    <row r="471" spans="1:10" ht="15.75" hidden="1" customHeight="1" x14ac:dyDescent="0.25">
      <c r="A471" s="15"/>
      <c r="B471" s="15"/>
      <c r="C471" s="15"/>
      <c r="D471" s="15" t="s">
        <v>10</v>
      </c>
      <c r="E471" s="20">
        <f>'Détails calculs 2020 WCPT '!E516</f>
        <v>0</v>
      </c>
      <c r="F471" s="20">
        <f>'Détails calculs 2020 WCPT '!F516</f>
        <v>0</v>
      </c>
      <c r="G471" s="20">
        <f>'Détails calculs 2020 WCPT '!G516</f>
        <v>0</v>
      </c>
      <c r="H471" s="20">
        <f>'Détails calculs 2020 WCPT '!H516</f>
        <v>0</v>
      </c>
      <c r="I471" s="20">
        <f>'Détails calculs 2020 WCPT '!I476</f>
        <v>0</v>
      </c>
      <c r="J471" s="20">
        <f t="shared" si="7"/>
        <v>0</v>
      </c>
    </row>
    <row r="472" spans="1:10" ht="15.75" hidden="1" customHeight="1" x14ac:dyDescent="0.25">
      <c r="A472" s="15"/>
      <c r="B472" s="15"/>
      <c r="C472" s="15"/>
      <c r="D472" s="15" t="s">
        <v>11</v>
      </c>
      <c r="E472" s="20">
        <f>'Détails calculs 2020 WCPT '!E517</f>
        <v>0</v>
      </c>
      <c r="F472" s="20">
        <f>'Détails calculs 2020 WCPT '!F517</f>
        <v>0</v>
      </c>
      <c r="G472" s="20">
        <f>'Détails calculs 2020 WCPT '!G517</f>
        <v>0</v>
      </c>
      <c r="H472" s="20">
        <f>'Détails calculs 2020 WCPT '!H517</f>
        <v>0</v>
      </c>
      <c r="I472" s="20">
        <f>'Détails calculs 2020 WCPT '!I477</f>
        <v>0</v>
      </c>
      <c r="J472" s="20">
        <f t="shared" si="7"/>
        <v>0</v>
      </c>
    </row>
    <row r="473" spans="1:10" ht="15.75" hidden="1" customHeight="1" x14ac:dyDescent="0.25">
      <c r="A473" s="15"/>
      <c r="B473" s="15"/>
      <c r="C473" s="15"/>
      <c r="D473" s="15" t="s">
        <v>12</v>
      </c>
      <c r="E473" s="20">
        <f>'Détails calculs 2020 WCPT '!E518</f>
        <v>0</v>
      </c>
      <c r="F473" s="20">
        <f>'Détails calculs 2020 WCPT '!F518</f>
        <v>0</v>
      </c>
      <c r="G473" s="20">
        <f>'Détails calculs 2020 WCPT '!G518</f>
        <v>0</v>
      </c>
      <c r="H473" s="20">
        <f>'Détails calculs 2020 WCPT '!H518</f>
        <v>0</v>
      </c>
      <c r="I473" s="20">
        <f>'Détails calculs 2020 WCPT '!I478</f>
        <v>0</v>
      </c>
      <c r="J473" s="20">
        <f t="shared" si="7"/>
        <v>0</v>
      </c>
    </row>
    <row r="474" spans="1:10" ht="15.75" customHeight="1" thickBot="1" x14ac:dyDescent="0.3">
      <c r="A474" s="15" t="s">
        <v>223</v>
      </c>
      <c r="B474" s="15" t="s">
        <v>224</v>
      </c>
      <c r="C474" s="15" t="s">
        <v>22</v>
      </c>
      <c r="D474" s="16" t="s">
        <v>13</v>
      </c>
      <c r="E474" s="20">
        <f>'Détails calculs 2020 WCPT '!E519</f>
        <v>0</v>
      </c>
      <c r="F474" s="20">
        <f>'Détails calculs 2020 WCPT '!F519</f>
        <v>0</v>
      </c>
      <c r="G474" s="20">
        <f>'Détails calculs 2020 WCPT '!G519</f>
        <v>0</v>
      </c>
      <c r="H474" s="20">
        <f>'Détails calculs 2020 WCPT '!H519</f>
        <v>0</v>
      </c>
      <c r="I474" s="20">
        <f>'Détails calculs 2020 WCPT '!I479</f>
        <v>0</v>
      </c>
      <c r="J474" s="20">
        <f t="shared" si="7"/>
        <v>0</v>
      </c>
    </row>
    <row r="475" spans="1:10" ht="15.75" hidden="1" customHeight="1" x14ac:dyDescent="0.25">
      <c r="A475" s="5"/>
      <c r="B475" s="5"/>
      <c r="C475" s="5"/>
      <c r="D475" s="5" t="s">
        <v>7</v>
      </c>
      <c r="E475" s="19">
        <f>'Détails calculs 2020 WCPT '!E520</f>
        <v>0</v>
      </c>
      <c r="F475" s="19">
        <f>'Détails calculs 2020 WCPT '!F520</f>
        <v>0</v>
      </c>
      <c r="G475" s="19">
        <f>'Détails calculs 2020 WCPT '!G520</f>
        <v>0</v>
      </c>
      <c r="H475" s="19">
        <f>'Détails calculs 2020 WCPT '!H520</f>
        <v>0</v>
      </c>
      <c r="I475" s="19">
        <f>'Détails calculs 2020 WCPT '!I480</f>
        <v>0</v>
      </c>
      <c r="J475" s="19">
        <f t="shared" si="7"/>
        <v>0</v>
      </c>
    </row>
    <row r="476" spans="1:10" ht="15.75" hidden="1" customHeight="1" x14ac:dyDescent="0.25">
      <c r="A476" s="5"/>
      <c r="B476" s="5"/>
      <c r="C476" s="5"/>
      <c r="D476" s="5" t="s">
        <v>9</v>
      </c>
      <c r="E476" s="19">
        <f>'Détails calculs 2020 WCPT '!E521</f>
        <v>0</v>
      </c>
      <c r="F476" s="19">
        <f>'Détails calculs 2020 WCPT '!F521</f>
        <v>0</v>
      </c>
      <c r="G476" s="19">
        <f>'Détails calculs 2020 WCPT '!G521</f>
        <v>0</v>
      </c>
      <c r="H476" s="19">
        <f>'Détails calculs 2020 WCPT '!H521</f>
        <v>0</v>
      </c>
      <c r="I476" s="19">
        <f>'Détails calculs 2020 WCPT '!I481</f>
        <v>0</v>
      </c>
      <c r="J476" s="19">
        <f t="shared" si="7"/>
        <v>0</v>
      </c>
    </row>
    <row r="477" spans="1:10" ht="15.75" hidden="1" customHeight="1" x14ac:dyDescent="0.25">
      <c r="A477" s="5"/>
      <c r="B477" s="5"/>
      <c r="C477" s="5"/>
      <c r="D477" s="5" t="s">
        <v>10</v>
      </c>
      <c r="E477" s="19">
        <f>'Détails calculs 2020 WCPT '!E522</f>
        <v>0</v>
      </c>
      <c r="F477" s="19">
        <f>'Détails calculs 2020 WCPT '!F522</f>
        <v>0</v>
      </c>
      <c r="G477" s="19">
        <f>'Détails calculs 2020 WCPT '!G522</f>
        <v>0</v>
      </c>
      <c r="H477" s="19">
        <f>'Détails calculs 2020 WCPT '!H522</f>
        <v>0</v>
      </c>
      <c r="I477" s="19">
        <f>'Détails calculs 2020 WCPT '!I482</f>
        <v>0</v>
      </c>
      <c r="J477" s="19">
        <f t="shared" si="7"/>
        <v>0</v>
      </c>
    </row>
    <row r="478" spans="1:10" ht="15.75" hidden="1" customHeight="1" x14ac:dyDescent="0.25">
      <c r="A478" s="5"/>
      <c r="B478" s="5"/>
      <c r="C478" s="5"/>
      <c r="D478" s="5" t="s">
        <v>11</v>
      </c>
      <c r="E478" s="19">
        <f>'Détails calculs 2020 WCPT '!E523</f>
        <v>0</v>
      </c>
      <c r="F478" s="19">
        <f>'Détails calculs 2020 WCPT '!F523</f>
        <v>0</v>
      </c>
      <c r="G478" s="19">
        <f>'Détails calculs 2020 WCPT '!G523</f>
        <v>0</v>
      </c>
      <c r="H478" s="19">
        <f>'Détails calculs 2020 WCPT '!H523</f>
        <v>0</v>
      </c>
      <c r="I478" s="19">
        <f>'Détails calculs 2020 WCPT '!I483</f>
        <v>0</v>
      </c>
      <c r="J478" s="19">
        <f t="shared" si="7"/>
        <v>0</v>
      </c>
    </row>
    <row r="479" spans="1:10" ht="15.75" hidden="1" customHeight="1" x14ac:dyDescent="0.25">
      <c r="A479" s="5"/>
      <c r="B479" s="5"/>
      <c r="C479" s="5"/>
      <c r="D479" s="5" t="s">
        <v>12</v>
      </c>
      <c r="E479" s="19">
        <f>'Détails calculs 2020 WCPT '!E524</f>
        <v>0</v>
      </c>
      <c r="F479" s="19">
        <f>'Détails calculs 2020 WCPT '!F524</f>
        <v>0</v>
      </c>
      <c r="G479" s="19">
        <f>'Détails calculs 2020 WCPT '!G524</f>
        <v>0</v>
      </c>
      <c r="H479" s="19">
        <f>'Détails calculs 2020 WCPT '!H524</f>
        <v>0</v>
      </c>
      <c r="I479" s="19">
        <f>'Détails calculs 2020 WCPT '!I484</f>
        <v>0</v>
      </c>
      <c r="J479" s="19">
        <f t="shared" si="7"/>
        <v>0</v>
      </c>
    </row>
    <row r="480" spans="1:10" ht="15.75" customHeight="1" thickBot="1" x14ac:dyDescent="0.3">
      <c r="A480" s="5" t="s">
        <v>99</v>
      </c>
      <c r="B480" s="5" t="s">
        <v>100</v>
      </c>
      <c r="C480" s="5" t="s">
        <v>22</v>
      </c>
      <c r="D480" s="7" t="s">
        <v>13</v>
      </c>
      <c r="E480" s="19">
        <f>'Détails calculs 2020 WCPT '!E525</f>
        <v>0</v>
      </c>
      <c r="F480" s="19">
        <f>'Détails calculs 2020 WCPT '!F525</f>
        <v>0</v>
      </c>
      <c r="G480" s="19">
        <f>'Détails calculs 2020 WCPT '!G525</f>
        <v>0</v>
      </c>
      <c r="H480" s="19">
        <f>'Détails calculs 2020 WCPT '!H525</f>
        <v>0</v>
      </c>
      <c r="I480" s="19">
        <f>'Détails calculs 2020 WCPT '!I485</f>
        <v>0</v>
      </c>
      <c r="J480" s="19">
        <f t="shared" si="7"/>
        <v>0</v>
      </c>
    </row>
    <row r="481" spans="1:10" ht="15.75" hidden="1" customHeight="1" x14ac:dyDescent="0.25">
      <c r="A481" s="15"/>
      <c r="B481" s="15"/>
      <c r="C481" s="15"/>
      <c r="D481" s="15" t="s">
        <v>7</v>
      </c>
      <c r="E481" s="20">
        <f>'Détails calculs 2020 WCPT '!E526</f>
        <v>0</v>
      </c>
      <c r="F481" s="20">
        <f>'Détails calculs 2020 WCPT '!F526</f>
        <v>0</v>
      </c>
      <c r="G481" s="20">
        <f>'Détails calculs 2020 WCPT '!G526</f>
        <v>0</v>
      </c>
      <c r="H481" s="20">
        <f>'Détails calculs 2020 WCPT '!H526</f>
        <v>0</v>
      </c>
      <c r="I481" s="20">
        <f>'Détails calculs 2020 WCPT '!I486</f>
        <v>0</v>
      </c>
      <c r="J481" s="20">
        <f t="shared" si="7"/>
        <v>0</v>
      </c>
    </row>
    <row r="482" spans="1:10" ht="15.75" hidden="1" customHeight="1" x14ac:dyDescent="0.25">
      <c r="A482" s="15"/>
      <c r="B482" s="15"/>
      <c r="C482" s="15"/>
      <c r="D482" s="15" t="s">
        <v>9</v>
      </c>
      <c r="E482" s="20">
        <f>'Détails calculs 2020 WCPT '!E527</f>
        <v>0</v>
      </c>
      <c r="F482" s="20">
        <f>'Détails calculs 2020 WCPT '!F527</f>
        <v>0</v>
      </c>
      <c r="G482" s="20">
        <f>'Détails calculs 2020 WCPT '!G527</f>
        <v>0</v>
      </c>
      <c r="H482" s="20">
        <f>'Détails calculs 2020 WCPT '!H527</f>
        <v>0</v>
      </c>
      <c r="I482" s="20">
        <f>'Détails calculs 2020 WCPT '!I487</f>
        <v>0</v>
      </c>
      <c r="J482" s="20">
        <f t="shared" si="7"/>
        <v>0</v>
      </c>
    </row>
    <row r="483" spans="1:10" ht="15.75" hidden="1" customHeight="1" x14ac:dyDescent="0.25">
      <c r="A483" s="15"/>
      <c r="B483" s="15"/>
      <c r="C483" s="15"/>
      <c r="D483" s="15" t="s">
        <v>10</v>
      </c>
      <c r="E483" s="20">
        <f>'Détails calculs 2020 WCPT '!E528</f>
        <v>0</v>
      </c>
      <c r="F483" s="20">
        <f>'Détails calculs 2020 WCPT '!F528</f>
        <v>0</v>
      </c>
      <c r="G483" s="20">
        <f>'Détails calculs 2020 WCPT '!G528</f>
        <v>0</v>
      </c>
      <c r="H483" s="20">
        <f>'Détails calculs 2020 WCPT '!H528</f>
        <v>0</v>
      </c>
      <c r="I483" s="20">
        <f>'Détails calculs 2020 WCPT '!I488</f>
        <v>0</v>
      </c>
      <c r="J483" s="20">
        <f t="shared" si="7"/>
        <v>0</v>
      </c>
    </row>
    <row r="484" spans="1:10" ht="15.75" hidden="1" customHeight="1" x14ac:dyDescent="0.25">
      <c r="A484" s="15"/>
      <c r="B484" s="15"/>
      <c r="C484" s="15"/>
      <c r="D484" s="15" t="s">
        <v>11</v>
      </c>
      <c r="E484" s="20">
        <f>'Détails calculs 2020 WCPT '!E529</f>
        <v>0</v>
      </c>
      <c r="F484" s="20">
        <f>'Détails calculs 2020 WCPT '!F529</f>
        <v>0</v>
      </c>
      <c r="G484" s="20">
        <f>'Détails calculs 2020 WCPT '!G529</f>
        <v>0</v>
      </c>
      <c r="H484" s="20">
        <f>'Détails calculs 2020 WCPT '!H529</f>
        <v>0</v>
      </c>
      <c r="I484" s="20">
        <f>'Détails calculs 2020 WCPT '!I489</f>
        <v>0</v>
      </c>
      <c r="J484" s="20">
        <f t="shared" si="7"/>
        <v>0</v>
      </c>
    </row>
    <row r="485" spans="1:10" ht="15.75" hidden="1" customHeight="1" x14ac:dyDescent="0.25">
      <c r="A485" s="15"/>
      <c r="B485" s="15"/>
      <c r="C485" s="15"/>
      <c r="D485" s="15" t="s">
        <v>12</v>
      </c>
      <c r="E485" s="20">
        <f>'Détails calculs 2020 WCPT '!E530</f>
        <v>0</v>
      </c>
      <c r="F485" s="20">
        <f>'Détails calculs 2020 WCPT '!F530</f>
        <v>0</v>
      </c>
      <c r="G485" s="20">
        <f>'Détails calculs 2020 WCPT '!G530</f>
        <v>0</v>
      </c>
      <c r="H485" s="20">
        <f>'Détails calculs 2020 WCPT '!H530</f>
        <v>0</v>
      </c>
      <c r="I485" s="20">
        <f>'Détails calculs 2020 WCPT '!I490</f>
        <v>0</v>
      </c>
      <c r="J485" s="20">
        <f t="shared" si="7"/>
        <v>0</v>
      </c>
    </row>
    <row r="486" spans="1:10" ht="15.75" customHeight="1" thickBot="1" x14ac:dyDescent="0.3">
      <c r="A486" s="15" t="s">
        <v>235</v>
      </c>
      <c r="B486" s="15" t="s">
        <v>179</v>
      </c>
      <c r="C486" s="15" t="s">
        <v>22</v>
      </c>
      <c r="D486" s="16" t="s">
        <v>13</v>
      </c>
      <c r="E486" s="20">
        <f>'Détails calculs 2020 WCPT '!E531</f>
        <v>0</v>
      </c>
      <c r="F486" s="20">
        <f>'Détails calculs 2020 WCPT '!F531</f>
        <v>0</v>
      </c>
      <c r="G486" s="20">
        <f>'Détails calculs 2020 WCPT '!G531</f>
        <v>0</v>
      </c>
      <c r="H486" s="20">
        <f>'Détails calculs 2020 WCPT '!H531</f>
        <v>0</v>
      </c>
      <c r="I486" s="20">
        <f>'Détails calculs 2020 WCPT '!I491</f>
        <v>0</v>
      </c>
      <c r="J486" s="20">
        <f t="shared" si="7"/>
        <v>0</v>
      </c>
    </row>
    <row r="487" spans="1:10" ht="15.75" hidden="1" customHeight="1" x14ac:dyDescent="0.25">
      <c r="A487" s="5"/>
      <c r="B487" s="5"/>
      <c r="C487" s="5"/>
      <c r="D487" s="5" t="s">
        <v>7</v>
      </c>
      <c r="E487" s="19">
        <f>'Détails calculs 2020 WCPT '!E532</f>
        <v>0</v>
      </c>
      <c r="F487" s="19">
        <f>'Détails calculs 2020 WCPT '!F532</f>
        <v>0</v>
      </c>
      <c r="G487" s="19">
        <f>'Détails calculs 2020 WCPT '!G532</f>
        <v>0</v>
      </c>
      <c r="H487" s="19">
        <f>'Détails calculs 2020 WCPT '!H532</f>
        <v>0</v>
      </c>
      <c r="I487" s="19">
        <f>'Détails calculs 2020 WCPT '!I492</f>
        <v>0</v>
      </c>
      <c r="J487" s="19">
        <f t="shared" si="7"/>
        <v>0</v>
      </c>
    </row>
    <row r="488" spans="1:10" ht="15.75" hidden="1" customHeight="1" x14ac:dyDescent="0.25">
      <c r="A488" s="5"/>
      <c r="B488" s="5"/>
      <c r="C488" s="5"/>
      <c r="D488" s="5" t="s">
        <v>9</v>
      </c>
      <c r="E488" s="19">
        <f>'Détails calculs 2020 WCPT '!E533</f>
        <v>0</v>
      </c>
      <c r="F488" s="19">
        <f>'Détails calculs 2020 WCPT '!F533</f>
        <v>0</v>
      </c>
      <c r="G488" s="19">
        <f>'Détails calculs 2020 WCPT '!G533</f>
        <v>0</v>
      </c>
      <c r="H488" s="19">
        <f>'Détails calculs 2020 WCPT '!H533</f>
        <v>0</v>
      </c>
      <c r="I488" s="19">
        <f>'Détails calculs 2020 WCPT '!I493</f>
        <v>0</v>
      </c>
      <c r="J488" s="19">
        <f t="shared" si="7"/>
        <v>0</v>
      </c>
    </row>
    <row r="489" spans="1:10" ht="15.75" hidden="1" customHeight="1" x14ac:dyDescent="0.25">
      <c r="A489" s="5"/>
      <c r="B489" s="5"/>
      <c r="C489" s="5"/>
      <c r="D489" s="5" t="s">
        <v>10</v>
      </c>
      <c r="E489" s="19">
        <f>'Détails calculs 2020 WCPT '!E534</f>
        <v>0</v>
      </c>
      <c r="F489" s="19">
        <f>'Détails calculs 2020 WCPT '!F534</f>
        <v>0</v>
      </c>
      <c r="G489" s="19">
        <f>'Détails calculs 2020 WCPT '!G534</f>
        <v>0</v>
      </c>
      <c r="H489" s="19">
        <f>'Détails calculs 2020 WCPT '!H534</f>
        <v>0</v>
      </c>
      <c r="I489" s="19">
        <f>'Détails calculs 2020 WCPT '!I494</f>
        <v>0</v>
      </c>
      <c r="J489" s="19">
        <f t="shared" si="7"/>
        <v>0</v>
      </c>
    </row>
    <row r="490" spans="1:10" ht="15.75" hidden="1" customHeight="1" x14ac:dyDescent="0.25">
      <c r="A490" s="5"/>
      <c r="B490" s="5"/>
      <c r="C490" s="5"/>
      <c r="D490" s="5" t="s">
        <v>11</v>
      </c>
      <c r="E490" s="19">
        <f>'Détails calculs 2020 WCPT '!E535</f>
        <v>0</v>
      </c>
      <c r="F490" s="19">
        <f>'Détails calculs 2020 WCPT '!F535</f>
        <v>0</v>
      </c>
      <c r="G490" s="19">
        <f>'Détails calculs 2020 WCPT '!G535</f>
        <v>0</v>
      </c>
      <c r="H490" s="19">
        <f>'Détails calculs 2020 WCPT '!H535</f>
        <v>0</v>
      </c>
      <c r="I490" s="19">
        <f>'Détails calculs 2020 WCPT '!I495</f>
        <v>0</v>
      </c>
      <c r="J490" s="19">
        <f t="shared" si="7"/>
        <v>0</v>
      </c>
    </row>
    <row r="491" spans="1:10" ht="15.75" hidden="1" customHeight="1" x14ac:dyDescent="0.25">
      <c r="A491" s="5"/>
      <c r="B491" s="5"/>
      <c r="C491" s="5"/>
      <c r="D491" s="5" t="s">
        <v>12</v>
      </c>
      <c r="E491" s="19">
        <f>'Détails calculs 2020 WCPT '!E536</f>
        <v>0</v>
      </c>
      <c r="F491" s="19">
        <f>'Détails calculs 2020 WCPT '!F536</f>
        <v>0</v>
      </c>
      <c r="G491" s="19">
        <f>'Détails calculs 2020 WCPT '!G536</f>
        <v>0</v>
      </c>
      <c r="H491" s="19">
        <f>'Détails calculs 2020 WCPT '!H536</f>
        <v>0</v>
      </c>
      <c r="I491" s="19">
        <f>'Détails calculs 2020 WCPT '!I496</f>
        <v>0</v>
      </c>
      <c r="J491" s="19">
        <f t="shared" si="7"/>
        <v>0</v>
      </c>
    </row>
    <row r="492" spans="1:10" ht="15.75" customHeight="1" thickBot="1" x14ac:dyDescent="0.3">
      <c r="A492" s="5" t="s">
        <v>272</v>
      </c>
      <c r="B492" s="5" t="s">
        <v>195</v>
      </c>
      <c r="C492" s="5" t="s">
        <v>22</v>
      </c>
      <c r="D492" s="7" t="s">
        <v>13</v>
      </c>
      <c r="E492" s="19">
        <f>'Détails calculs 2020 WCPT '!E537</f>
        <v>0</v>
      </c>
      <c r="F492" s="19">
        <f>'Détails calculs 2020 WCPT '!F537</f>
        <v>0</v>
      </c>
      <c r="G492" s="19">
        <f>'Détails calculs 2020 WCPT '!G537</f>
        <v>0</v>
      </c>
      <c r="H492" s="19">
        <f>'Détails calculs 2020 WCPT '!H537</f>
        <v>0</v>
      </c>
      <c r="I492" s="19">
        <f>'Détails calculs 2020 WCPT '!I497</f>
        <v>0</v>
      </c>
      <c r="J492" s="19">
        <f t="shared" si="7"/>
        <v>0</v>
      </c>
    </row>
    <row r="493" spans="1:10" ht="15.75" hidden="1" customHeight="1" x14ac:dyDescent="0.25">
      <c r="A493" s="15"/>
      <c r="B493" s="15"/>
      <c r="C493" s="15"/>
      <c r="D493" s="15" t="s">
        <v>7</v>
      </c>
      <c r="E493" s="20">
        <f>'Détails calculs 2020 WCPT '!E538</f>
        <v>0</v>
      </c>
      <c r="F493" s="20">
        <f>'Détails calculs 2020 WCPT '!F538</f>
        <v>0</v>
      </c>
      <c r="G493" s="20">
        <f>'Détails calculs 2020 WCPT '!G538</f>
        <v>0</v>
      </c>
      <c r="H493" s="20">
        <f>'Détails calculs 2020 WCPT '!H538</f>
        <v>0</v>
      </c>
      <c r="I493" s="20">
        <f>'Détails calculs 2020 WCPT '!I498</f>
        <v>0</v>
      </c>
      <c r="J493" s="20">
        <f t="shared" si="7"/>
        <v>0</v>
      </c>
    </row>
    <row r="494" spans="1:10" ht="15.75" hidden="1" customHeight="1" x14ac:dyDescent="0.25">
      <c r="A494" s="15"/>
      <c r="B494" s="15"/>
      <c r="C494" s="15"/>
      <c r="D494" s="15" t="s">
        <v>9</v>
      </c>
      <c r="E494" s="20">
        <f>'Détails calculs 2020 WCPT '!E539</f>
        <v>0</v>
      </c>
      <c r="F494" s="20">
        <f>'Détails calculs 2020 WCPT '!F539</f>
        <v>0</v>
      </c>
      <c r="G494" s="20">
        <f>'Détails calculs 2020 WCPT '!G539</f>
        <v>0</v>
      </c>
      <c r="H494" s="20">
        <f>'Détails calculs 2020 WCPT '!H539</f>
        <v>0</v>
      </c>
      <c r="I494" s="20">
        <f>'Détails calculs 2020 WCPT '!I499</f>
        <v>0</v>
      </c>
      <c r="J494" s="20">
        <f t="shared" si="7"/>
        <v>0</v>
      </c>
    </row>
    <row r="495" spans="1:10" ht="15.75" hidden="1" customHeight="1" x14ac:dyDescent="0.25">
      <c r="A495" s="15"/>
      <c r="B495" s="15"/>
      <c r="C495" s="15"/>
      <c r="D495" s="15" t="s">
        <v>10</v>
      </c>
      <c r="E495" s="20">
        <f>'Détails calculs 2020 WCPT '!E540</f>
        <v>0</v>
      </c>
      <c r="F495" s="20">
        <f>'Détails calculs 2020 WCPT '!F540</f>
        <v>0</v>
      </c>
      <c r="G495" s="20">
        <f>'Détails calculs 2020 WCPT '!G540</f>
        <v>0</v>
      </c>
      <c r="H495" s="20">
        <f>'Détails calculs 2020 WCPT '!H540</f>
        <v>0</v>
      </c>
      <c r="I495" s="20">
        <f>'Détails calculs 2020 WCPT '!I500</f>
        <v>0</v>
      </c>
      <c r="J495" s="20">
        <f t="shared" si="7"/>
        <v>0</v>
      </c>
    </row>
    <row r="496" spans="1:10" ht="15.75" hidden="1" customHeight="1" x14ac:dyDescent="0.25">
      <c r="A496" s="15"/>
      <c r="B496" s="15"/>
      <c r="C496" s="15"/>
      <c r="D496" s="15" t="s">
        <v>11</v>
      </c>
      <c r="E496" s="20">
        <f>'Détails calculs 2020 WCPT '!E541</f>
        <v>0</v>
      </c>
      <c r="F496" s="20">
        <f>'Détails calculs 2020 WCPT '!F541</f>
        <v>0</v>
      </c>
      <c r="G496" s="20">
        <f>'Détails calculs 2020 WCPT '!G541</f>
        <v>0</v>
      </c>
      <c r="H496" s="20">
        <f>'Détails calculs 2020 WCPT '!H541</f>
        <v>0</v>
      </c>
      <c r="I496" s="20">
        <f>'Détails calculs 2020 WCPT '!I501</f>
        <v>0</v>
      </c>
      <c r="J496" s="20">
        <f t="shared" si="7"/>
        <v>0</v>
      </c>
    </row>
    <row r="497" spans="1:10" ht="15.75" hidden="1" customHeight="1" x14ac:dyDescent="0.25">
      <c r="A497" s="15"/>
      <c r="B497" s="15"/>
      <c r="C497" s="15"/>
      <c r="D497" s="15" t="s">
        <v>12</v>
      </c>
      <c r="E497" s="20">
        <f>'Détails calculs 2020 WCPT '!E542</f>
        <v>0</v>
      </c>
      <c r="F497" s="20">
        <f>'Détails calculs 2020 WCPT '!F542</f>
        <v>0</v>
      </c>
      <c r="G497" s="20">
        <f>'Détails calculs 2020 WCPT '!G542</f>
        <v>0</v>
      </c>
      <c r="H497" s="20">
        <f>'Détails calculs 2020 WCPT '!H542</f>
        <v>0</v>
      </c>
      <c r="I497" s="20">
        <f>'Détails calculs 2020 WCPT '!I502</f>
        <v>0</v>
      </c>
      <c r="J497" s="20">
        <f t="shared" si="7"/>
        <v>0</v>
      </c>
    </row>
    <row r="498" spans="1:10" ht="15.75" customHeight="1" thickBot="1" x14ac:dyDescent="0.3">
      <c r="A498" s="15" t="s">
        <v>145</v>
      </c>
      <c r="B498" s="15" t="s">
        <v>181</v>
      </c>
      <c r="C498" s="15" t="s">
        <v>22</v>
      </c>
      <c r="D498" s="16" t="s">
        <v>13</v>
      </c>
      <c r="E498" s="20">
        <f>'Détails calculs 2020 WCPT '!E543</f>
        <v>0</v>
      </c>
      <c r="F498" s="20">
        <f>'Détails calculs 2020 WCPT '!F543</f>
        <v>0</v>
      </c>
      <c r="G498" s="20">
        <f>'Détails calculs 2020 WCPT '!G543</f>
        <v>0</v>
      </c>
      <c r="H498" s="20">
        <f>'Détails calculs 2020 WCPT '!H543</f>
        <v>0</v>
      </c>
      <c r="I498" s="20">
        <f>'Détails calculs 2020 WCPT '!I503</f>
        <v>0</v>
      </c>
      <c r="J498" s="20">
        <f t="shared" si="7"/>
        <v>0</v>
      </c>
    </row>
    <row r="499" spans="1:10" ht="15.75" hidden="1" customHeight="1" x14ac:dyDescent="0.25">
      <c r="A499" s="21"/>
      <c r="B499" s="21"/>
      <c r="C499" s="21"/>
      <c r="D499" s="21" t="s">
        <v>7</v>
      </c>
      <c r="E499" s="41">
        <f>'Détails calculs 2020 WCPT '!E544</f>
        <v>0</v>
      </c>
      <c r="F499" s="41">
        <f>'Détails calculs 2020 WCPT '!F544</f>
        <v>0</v>
      </c>
      <c r="G499" s="41">
        <f>'Détails calculs 2020 WCPT '!G544</f>
        <v>0</v>
      </c>
      <c r="H499" s="41">
        <f>'Détails calculs 2020 WCPT '!H544</f>
        <v>0</v>
      </c>
      <c r="I499" s="41">
        <f>'Détails calculs 2020 WCPT '!I504</f>
        <v>0</v>
      </c>
      <c r="J499" s="41">
        <f t="shared" si="7"/>
        <v>0</v>
      </c>
    </row>
    <row r="500" spans="1:10" ht="15.75" hidden="1" customHeight="1" x14ac:dyDescent="0.25">
      <c r="A500" s="21"/>
      <c r="B500" s="21"/>
      <c r="C500" s="21"/>
      <c r="D500" s="21" t="s">
        <v>9</v>
      </c>
      <c r="E500" s="41">
        <f>'Détails calculs 2020 WCPT '!E545</f>
        <v>0</v>
      </c>
      <c r="F500" s="41">
        <f>'Détails calculs 2020 WCPT '!F545</f>
        <v>0</v>
      </c>
      <c r="G500" s="41">
        <f>'Détails calculs 2020 WCPT '!G545</f>
        <v>0</v>
      </c>
      <c r="H500" s="41">
        <f>'Détails calculs 2020 WCPT '!H545</f>
        <v>0</v>
      </c>
      <c r="I500" s="41">
        <f>'Détails calculs 2020 WCPT '!I505</f>
        <v>0</v>
      </c>
      <c r="J500" s="41">
        <f t="shared" si="7"/>
        <v>0</v>
      </c>
    </row>
    <row r="501" spans="1:10" ht="15.75" hidden="1" customHeight="1" x14ac:dyDescent="0.25">
      <c r="A501" s="21"/>
      <c r="B501" s="21"/>
      <c r="C501" s="21"/>
      <c r="D501" s="21" t="s">
        <v>10</v>
      </c>
      <c r="E501" s="41">
        <f>'Détails calculs 2020 WCPT '!E546</f>
        <v>0</v>
      </c>
      <c r="F501" s="41">
        <f>'Détails calculs 2020 WCPT '!F546</f>
        <v>0</v>
      </c>
      <c r="G501" s="41">
        <f>'Détails calculs 2020 WCPT '!G546</f>
        <v>0</v>
      </c>
      <c r="H501" s="41">
        <f>'Détails calculs 2020 WCPT '!H546</f>
        <v>0</v>
      </c>
      <c r="I501" s="41">
        <f>'Détails calculs 2020 WCPT '!I506</f>
        <v>0</v>
      </c>
      <c r="J501" s="41">
        <f t="shared" si="7"/>
        <v>0</v>
      </c>
    </row>
    <row r="502" spans="1:10" ht="15.75" hidden="1" customHeight="1" x14ac:dyDescent="0.25">
      <c r="A502" s="21"/>
      <c r="B502" s="21"/>
      <c r="C502" s="21"/>
      <c r="D502" s="21" t="s">
        <v>11</v>
      </c>
      <c r="E502" s="41">
        <f>'Détails calculs 2020 WCPT '!E547</f>
        <v>0</v>
      </c>
      <c r="F502" s="41">
        <f>'Détails calculs 2020 WCPT '!F547</f>
        <v>0</v>
      </c>
      <c r="G502" s="41">
        <f>'Détails calculs 2020 WCPT '!G547</f>
        <v>0</v>
      </c>
      <c r="H502" s="41">
        <f>'Détails calculs 2020 WCPT '!H547</f>
        <v>0</v>
      </c>
      <c r="I502" s="41">
        <f>'Détails calculs 2020 WCPT '!I507</f>
        <v>0</v>
      </c>
      <c r="J502" s="41">
        <f t="shared" si="7"/>
        <v>0</v>
      </c>
    </row>
    <row r="503" spans="1:10" ht="15.75" hidden="1" customHeight="1" x14ac:dyDescent="0.25">
      <c r="A503" s="21"/>
      <c r="B503" s="21"/>
      <c r="C503" s="21"/>
      <c r="D503" s="21" t="s">
        <v>12</v>
      </c>
      <c r="E503" s="41">
        <f>'Détails calculs 2020 WCPT '!E548</f>
        <v>0</v>
      </c>
      <c r="F503" s="41">
        <f>'Détails calculs 2020 WCPT '!F548</f>
        <v>0</v>
      </c>
      <c r="G503" s="41">
        <f>'Détails calculs 2020 WCPT '!G548</f>
        <v>0</v>
      </c>
      <c r="H503" s="41">
        <f>'Détails calculs 2020 WCPT '!H548</f>
        <v>0</v>
      </c>
      <c r="I503" s="41">
        <f>'Détails calculs 2020 WCPT '!I508</f>
        <v>0</v>
      </c>
      <c r="J503" s="41">
        <f t="shared" si="7"/>
        <v>0</v>
      </c>
    </row>
    <row r="504" spans="1:10" ht="15.75" customHeight="1" thickBot="1" x14ac:dyDescent="0.3">
      <c r="A504" s="21" t="s">
        <v>257</v>
      </c>
      <c r="B504" s="21" t="s">
        <v>118</v>
      </c>
      <c r="C504" s="21" t="s">
        <v>36</v>
      </c>
      <c r="D504" s="22" t="s">
        <v>13</v>
      </c>
      <c r="E504" s="41">
        <f>'Détails calculs 2020 WCPT '!E549</f>
        <v>0</v>
      </c>
      <c r="F504" s="41">
        <f>'Détails calculs 2020 WCPT '!F549</f>
        <v>0</v>
      </c>
      <c r="G504" s="41">
        <f>'Détails calculs 2020 WCPT '!G549</f>
        <v>0</v>
      </c>
      <c r="H504" s="41">
        <f>'Détails calculs 2020 WCPT '!H549</f>
        <v>0</v>
      </c>
      <c r="I504" s="41">
        <f>'Détails calculs 2020 WCPT '!I509</f>
        <v>0</v>
      </c>
      <c r="J504" s="41">
        <f t="shared" si="7"/>
        <v>0</v>
      </c>
    </row>
    <row r="505" spans="1:10" ht="15.75" hidden="1" customHeight="1" x14ac:dyDescent="0.25">
      <c r="A505" s="5"/>
      <c r="B505" s="5"/>
      <c r="C505" s="5"/>
      <c r="D505" s="5" t="s">
        <v>7</v>
      </c>
      <c r="E505" s="19">
        <f>'Détails calculs 2020 WCPT '!E550</f>
        <v>0</v>
      </c>
      <c r="F505" s="19">
        <f>'Détails calculs 2020 WCPT '!F550</f>
        <v>0</v>
      </c>
      <c r="G505" s="19">
        <f>'Détails calculs 2020 WCPT '!G550</f>
        <v>0</v>
      </c>
      <c r="H505" s="19">
        <f>'Détails calculs 2020 WCPT '!H550</f>
        <v>0</v>
      </c>
      <c r="I505" s="19">
        <f>'Détails calculs 2020 WCPT '!I510</f>
        <v>0</v>
      </c>
      <c r="J505" s="19">
        <f t="shared" si="7"/>
        <v>0</v>
      </c>
    </row>
    <row r="506" spans="1:10" ht="15.75" hidden="1" customHeight="1" x14ac:dyDescent="0.25">
      <c r="A506" s="5"/>
      <c r="B506" s="5"/>
      <c r="C506" s="5"/>
      <c r="D506" s="5" t="s">
        <v>9</v>
      </c>
      <c r="E506" s="19">
        <f>'Détails calculs 2020 WCPT '!E551</f>
        <v>0</v>
      </c>
      <c r="F506" s="19">
        <f>'Détails calculs 2020 WCPT '!F551</f>
        <v>0</v>
      </c>
      <c r="G506" s="19">
        <f>'Détails calculs 2020 WCPT '!G551</f>
        <v>0</v>
      </c>
      <c r="H506" s="19">
        <f>'Détails calculs 2020 WCPT '!H551</f>
        <v>0</v>
      </c>
      <c r="I506" s="19">
        <f>'Détails calculs 2020 WCPT '!I511</f>
        <v>0</v>
      </c>
      <c r="J506" s="19">
        <f t="shared" si="7"/>
        <v>0</v>
      </c>
    </row>
    <row r="507" spans="1:10" ht="15.75" hidden="1" customHeight="1" x14ac:dyDescent="0.25">
      <c r="A507" s="5"/>
      <c r="B507" s="5"/>
      <c r="C507" s="5"/>
      <c r="D507" s="5" t="s">
        <v>10</v>
      </c>
      <c r="E507" s="19">
        <f>'Détails calculs 2020 WCPT '!E552</f>
        <v>0</v>
      </c>
      <c r="F507" s="19">
        <f>'Détails calculs 2020 WCPT '!F552</f>
        <v>0</v>
      </c>
      <c r="G507" s="19">
        <f>'Détails calculs 2020 WCPT '!G552</f>
        <v>0</v>
      </c>
      <c r="H507" s="19">
        <f>'Détails calculs 2020 WCPT '!H552</f>
        <v>0</v>
      </c>
      <c r="I507" s="19">
        <f>'Détails calculs 2020 WCPT '!I512</f>
        <v>0</v>
      </c>
      <c r="J507" s="19">
        <f t="shared" si="7"/>
        <v>0</v>
      </c>
    </row>
    <row r="508" spans="1:10" ht="15.75" hidden="1" customHeight="1" x14ac:dyDescent="0.25">
      <c r="A508" s="5"/>
      <c r="B508" s="5"/>
      <c r="C508" s="5"/>
      <c r="D508" s="5" t="s">
        <v>11</v>
      </c>
      <c r="E508" s="19">
        <f>'Détails calculs 2020 WCPT '!E553</f>
        <v>0</v>
      </c>
      <c r="F508" s="19">
        <f>'Détails calculs 2020 WCPT '!F553</f>
        <v>0</v>
      </c>
      <c r="G508" s="19">
        <f>'Détails calculs 2020 WCPT '!G553</f>
        <v>0</v>
      </c>
      <c r="H508" s="19">
        <f>'Détails calculs 2020 WCPT '!H553</f>
        <v>0</v>
      </c>
      <c r="I508" s="19">
        <f>'Détails calculs 2020 WCPT '!I513</f>
        <v>0</v>
      </c>
      <c r="J508" s="19">
        <f t="shared" si="7"/>
        <v>0</v>
      </c>
    </row>
    <row r="509" spans="1:10" ht="15.75" hidden="1" customHeight="1" x14ac:dyDescent="0.25">
      <c r="A509" s="5"/>
      <c r="B509" s="5"/>
      <c r="C509" s="5"/>
      <c r="D509" s="5" t="s">
        <v>12</v>
      </c>
      <c r="E509" s="19">
        <f>'Détails calculs 2020 WCPT '!E554</f>
        <v>0</v>
      </c>
      <c r="F509" s="19">
        <f>'Détails calculs 2020 WCPT '!F554</f>
        <v>0</v>
      </c>
      <c r="G509" s="19">
        <f>'Détails calculs 2020 WCPT '!G554</f>
        <v>0</v>
      </c>
      <c r="H509" s="19">
        <f>'Détails calculs 2020 WCPT '!H554</f>
        <v>0</v>
      </c>
      <c r="I509" s="19">
        <f>'Détails calculs 2020 WCPT '!I514</f>
        <v>0</v>
      </c>
      <c r="J509" s="19">
        <f t="shared" si="7"/>
        <v>0</v>
      </c>
    </row>
    <row r="510" spans="1:10" ht="15.75" customHeight="1" thickBot="1" x14ac:dyDescent="0.3">
      <c r="A510" s="5" t="s">
        <v>143</v>
      </c>
      <c r="B510" s="5" t="s">
        <v>296</v>
      </c>
      <c r="C510" s="5" t="s">
        <v>22</v>
      </c>
      <c r="D510" s="7" t="s">
        <v>13</v>
      </c>
      <c r="E510" s="19">
        <f>'Détails calculs 2020 WCPT '!E555</f>
        <v>0</v>
      </c>
      <c r="F510" s="19">
        <f>'Détails calculs 2020 WCPT '!F555</f>
        <v>0</v>
      </c>
      <c r="G510" s="19">
        <f>'Détails calculs 2020 WCPT '!G555</f>
        <v>0</v>
      </c>
      <c r="H510" s="19">
        <f>'Détails calculs 2020 WCPT '!H555</f>
        <v>0</v>
      </c>
      <c r="I510" s="19">
        <f>'Détails calculs 2020 WCPT '!I515</f>
        <v>0</v>
      </c>
      <c r="J510" s="19">
        <f t="shared" si="7"/>
        <v>0</v>
      </c>
    </row>
    <row r="511" spans="1:10" ht="15.75" hidden="1" customHeight="1" x14ac:dyDescent="0.25">
      <c r="A511" s="15"/>
      <c r="B511" s="15"/>
      <c r="C511" s="15"/>
      <c r="D511" s="15" t="s">
        <v>7</v>
      </c>
      <c r="E511" s="20">
        <f>'Détails calculs 2020 WCPT '!E556</f>
        <v>0</v>
      </c>
      <c r="F511" s="20">
        <f>'Détails calculs 2020 WCPT '!F556</f>
        <v>0</v>
      </c>
      <c r="G511" s="20">
        <f>'Détails calculs 2020 WCPT '!G556</f>
        <v>0</v>
      </c>
      <c r="H511" s="20">
        <f>'Détails calculs 2020 WCPT '!H556</f>
        <v>0</v>
      </c>
      <c r="I511" s="20">
        <f>'Détails calculs 2020 WCPT '!I516</f>
        <v>0</v>
      </c>
      <c r="J511" s="20">
        <f t="shared" si="7"/>
        <v>0</v>
      </c>
    </row>
    <row r="512" spans="1:10" ht="15.75" hidden="1" customHeight="1" x14ac:dyDescent="0.25">
      <c r="A512" s="15"/>
      <c r="B512" s="15"/>
      <c r="C512" s="15"/>
      <c r="D512" s="15" t="s">
        <v>9</v>
      </c>
      <c r="E512" s="20">
        <f>'Détails calculs 2020 WCPT '!E557</f>
        <v>0</v>
      </c>
      <c r="F512" s="20">
        <f>'Détails calculs 2020 WCPT '!F557</f>
        <v>0</v>
      </c>
      <c r="G512" s="20">
        <f>'Détails calculs 2020 WCPT '!G557</f>
        <v>0</v>
      </c>
      <c r="H512" s="20">
        <f>'Détails calculs 2020 WCPT '!H557</f>
        <v>0</v>
      </c>
      <c r="I512" s="20">
        <f>'Détails calculs 2020 WCPT '!I517</f>
        <v>0</v>
      </c>
      <c r="J512" s="20">
        <f t="shared" si="7"/>
        <v>0</v>
      </c>
    </row>
    <row r="513" spans="1:10" ht="15.75" hidden="1" customHeight="1" x14ac:dyDescent="0.25">
      <c r="A513" s="15"/>
      <c r="B513" s="15"/>
      <c r="C513" s="15"/>
      <c r="D513" s="15" t="s">
        <v>10</v>
      </c>
      <c r="E513" s="20">
        <f>'Détails calculs 2020 WCPT '!E558</f>
        <v>0</v>
      </c>
      <c r="F513" s="20">
        <f>'Détails calculs 2020 WCPT '!F558</f>
        <v>0</v>
      </c>
      <c r="G513" s="20">
        <f>'Détails calculs 2020 WCPT '!G558</f>
        <v>0</v>
      </c>
      <c r="H513" s="20">
        <f>'Détails calculs 2020 WCPT '!H558</f>
        <v>0</v>
      </c>
      <c r="I513" s="20">
        <f>'Détails calculs 2020 WCPT '!I518</f>
        <v>0</v>
      </c>
      <c r="J513" s="20">
        <f t="shared" si="7"/>
        <v>0</v>
      </c>
    </row>
    <row r="514" spans="1:10" ht="15.75" hidden="1" customHeight="1" x14ac:dyDescent="0.25">
      <c r="A514" s="15"/>
      <c r="B514" s="15"/>
      <c r="C514" s="15"/>
      <c r="D514" s="15" t="s">
        <v>11</v>
      </c>
      <c r="E514" s="20">
        <f>'Détails calculs 2020 WCPT '!E559</f>
        <v>0</v>
      </c>
      <c r="F514" s="20">
        <f>'Détails calculs 2020 WCPT '!F559</f>
        <v>0</v>
      </c>
      <c r="G514" s="20">
        <f>'Détails calculs 2020 WCPT '!G559</f>
        <v>0</v>
      </c>
      <c r="H514" s="20">
        <f>'Détails calculs 2020 WCPT '!H559</f>
        <v>0</v>
      </c>
      <c r="I514" s="20">
        <f>'Détails calculs 2020 WCPT '!I519</f>
        <v>0</v>
      </c>
      <c r="J514" s="20">
        <f t="shared" si="7"/>
        <v>0</v>
      </c>
    </row>
    <row r="515" spans="1:10" ht="15.75" hidden="1" customHeight="1" x14ac:dyDescent="0.25">
      <c r="A515" s="15"/>
      <c r="B515" s="15"/>
      <c r="C515" s="15"/>
      <c r="D515" s="15" t="s">
        <v>12</v>
      </c>
      <c r="E515" s="20">
        <f>'Détails calculs 2020 WCPT '!E560</f>
        <v>0</v>
      </c>
      <c r="F515" s="20">
        <f>'Détails calculs 2020 WCPT '!F560</f>
        <v>0</v>
      </c>
      <c r="G515" s="20">
        <f>'Détails calculs 2020 WCPT '!G560</f>
        <v>0</v>
      </c>
      <c r="H515" s="20">
        <f>'Détails calculs 2020 WCPT '!H560</f>
        <v>0</v>
      </c>
      <c r="I515" s="20">
        <f>'Détails calculs 2020 WCPT '!I520</f>
        <v>0</v>
      </c>
      <c r="J515" s="20">
        <f t="shared" si="7"/>
        <v>0</v>
      </c>
    </row>
    <row r="516" spans="1:10" ht="15.75" customHeight="1" thickBot="1" x14ac:dyDescent="0.3">
      <c r="A516" s="71" t="s">
        <v>143</v>
      </c>
      <c r="B516" s="71" t="s">
        <v>181</v>
      </c>
      <c r="C516" s="15" t="s">
        <v>22</v>
      </c>
      <c r="D516" s="16" t="s">
        <v>13</v>
      </c>
      <c r="E516" s="20">
        <f>'Détails calculs 2020 WCPT '!E561</f>
        <v>0</v>
      </c>
      <c r="F516" s="20">
        <f>'Détails calculs 2020 WCPT '!F561</f>
        <v>0</v>
      </c>
      <c r="G516" s="20">
        <f>'Détails calculs 2020 WCPT '!G561</f>
        <v>0</v>
      </c>
      <c r="H516" s="20">
        <f>'Détails calculs 2020 WCPT '!H561</f>
        <v>0</v>
      </c>
      <c r="I516" s="20">
        <f>'Détails calculs 2020 WCPT '!I521</f>
        <v>0</v>
      </c>
      <c r="J516" s="20">
        <f t="shared" si="7"/>
        <v>0</v>
      </c>
    </row>
    <row r="517" spans="1:10" ht="15.75" hidden="1" customHeight="1" x14ac:dyDescent="0.25">
      <c r="A517" s="21"/>
      <c r="B517" s="21"/>
      <c r="C517" s="21"/>
      <c r="D517" s="21" t="s">
        <v>7</v>
      </c>
      <c r="E517" s="41">
        <f>'Détails calculs 2020 WCPT '!E562</f>
        <v>0</v>
      </c>
      <c r="F517" s="41">
        <f>'Détails calculs 2020 WCPT '!F562</f>
        <v>0</v>
      </c>
      <c r="G517" s="41">
        <f>'Détails calculs 2020 WCPT '!G562</f>
        <v>0</v>
      </c>
      <c r="H517" s="41" t="str">
        <f>'Détails calculs 2020 WCPT '!H562</f>
        <v>R&amp;B Palaiseau</v>
      </c>
      <c r="I517" s="41">
        <f>'Détails calculs 2020 WCPT '!I522</f>
        <v>0</v>
      </c>
      <c r="J517" s="41">
        <f t="shared" si="7"/>
        <v>0</v>
      </c>
    </row>
    <row r="518" spans="1:10" ht="15.75" hidden="1" customHeight="1" x14ac:dyDescent="0.25">
      <c r="A518" s="21"/>
      <c r="B518" s="21"/>
      <c r="C518" s="21"/>
      <c r="D518" s="21" t="s">
        <v>9</v>
      </c>
      <c r="E518" s="41">
        <f>'Détails calculs 2020 WCPT '!E563</f>
        <v>0</v>
      </c>
      <c r="F518" s="41">
        <f>'Détails calculs 2020 WCPT '!F563</f>
        <v>0</v>
      </c>
      <c r="G518" s="41">
        <f>'Détails calculs 2020 WCPT '!G563</f>
        <v>0</v>
      </c>
      <c r="H518" s="41">
        <f>'Détails calculs 2020 WCPT '!H563</f>
        <v>151</v>
      </c>
      <c r="I518" s="41">
        <f>'Détails calculs 2020 WCPT '!I523</f>
        <v>0</v>
      </c>
      <c r="J518" s="41">
        <f t="shared" si="7"/>
        <v>151</v>
      </c>
    </row>
    <row r="519" spans="1:10" ht="15.75" hidden="1" customHeight="1" x14ac:dyDescent="0.25">
      <c r="A519" s="21"/>
      <c r="B519" s="21"/>
      <c r="C519" s="21"/>
      <c r="D519" s="21" t="s">
        <v>10</v>
      </c>
      <c r="E519" s="41">
        <f>'Détails calculs 2020 WCPT '!E564</f>
        <v>0</v>
      </c>
      <c r="F519" s="41">
        <f>'Détails calculs 2020 WCPT '!F564</f>
        <v>0</v>
      </c>
      <c r="G519" s="41">
        <f>'Détails calculs 2020 WCPT '!G564</f>
        <v>0</v>
      </c>
      <c r="H519" s="41">
        <f>'Détails calculs 2020 WCPT '!H564</f>
        <v>108</v>
      </c>
      <c r="I519" s="41">
        <f>'Détails calculs 2020 WCPT '!I524</f>
        <v>0</v>
      </c>
      <c r="J519" s="41">
        <f t="shared" si="7"/>
        <v>108</v>
      </c>
    </row>
    <row r="520" spans="1:10" ht="15.75" hidden="1" customHeight="1" x14ac:dyDescent="0.25">
      <c r="A520" s="21"/>
      <c r="B520" s="21"/>
      <c r="C520" s="21"/>
      <c r="D520" s="21" t="s">
        <v>11</v>
      </c>
      <c r="E520" s="41">
        <f>'Détails calculs 2020 WCPT '!E565</f>
        <v>0</v>
      </c>
      <c r="F520" s="41">
        <f>'Détails calculs 2020 WCPT '!F565</f>
        <v>0</v>
      </c>
      <c r="G520" s="41">
        <f>'Détails calculs 2020 WCPT '!G565</f>
        <v>0</v>
      </c>
      <c r="H520" s="41">
        <f>'Détails calculs 2020 WCPT '!H565</f>
        <v>1</v>
      </c>
      <c r="I520" s="41">
        <f>'Détails calculs 2020 WCPT '!I525</f>
        <v>0</v>
      </c>
      <c r="J520" s="41">
        <f t="shared" si="7"/>
        <v>1</v>
      </c>
    </row>
    <row r="521" spans="1:10" ht="15.75" hidden="1" customHeight="1" x14ac:dyDescent="0.25">
      <c r="A521" s="21"/>
      <c r="B521" s="21"/>
      <c r="C521" s="21"/>
      <c r="D521" s="21" t="s">
        <v>12</v>
      </c>
      <c r="E521" s="41">
        <f>'Détails calculs 2020 WCPT '!E566</f>
        <v>0</v>
      </c>
      <c r="F521" s="41">
        <f>'Détails calculs 2020 WCPT '!F566</f>
        <v>0</v>
      </c>
      <c r="G521" s="41">
        <f>'Détails calculs 2020 WCPT '!G566</f>
        <v>0</v>
      </c>
      <c r="H521" s="41">
        <f>'Détails calculs 2020 WCPT '!H566</f>
        <v>100</v>
      </c>
      <c r="I521" s="41">
        <f>'Détails calculs 2020 WCPT '!I526</f>
        <v>0</v>
      </c>
      <c r="J521" s="41">
        <f t="shared" si="7"/>
        <v>100</v>
      </c>
    </row>
    <row r="522" spans="1:10" ht="15.75" customHeight="1" thickBot="1" x14ac:dyDescent="0.3">
      <c r="A522" s="21" t="s">
        <v>46</v>
      </c>
      <c r="B522" s="21" t="s">
        <v>241</v>
      </c>
      <c r="C522" s="21" t="s">
        <v>36</v>
      </c>
      <c r="D522" s="22" t="s">
        <v>13</v>
      </c>
      <c r="E522" s="41">
        <f>'Détails calculs 2020 WCPT '!E567</f>
        <v>0</v>
      </c>
      <c r="F522" s="41">
        <f>'Détails calculs 2020 WCPT '!F567</f>
        <v>0</v>
      </c>
      <c r="G522" s="41">
        <f>'Détails calculs 2020 WCPT '!G567</f>
        <v>0</v>
      </c>
      <c r="H522" s="41">
        <f>'Détails calculs 2020 WCPT '!H567</f>
        <v>671.04642384105966</v>
      </c>
      <c r="I522" s="41">
        <f>'Détails calculs 2020 WCPT '!I527</f>
        <v>0</v>
      </c>
      <c r="J522" s="41">
        <f t="shared" si="7"/>
        <v>671.04642384105966</v>
      </c>
    </row>
    <row r="523" spans="1:10" ht="15.75" hidden="1" customHeight="1" x14ac:dyDescent="0.25">
      <c r="A523" s="21"/>
      <c r="B523" s="21"/>
      <c r="C523" s="21"/>
      <c r="D523" s="21" t="s">
        <v>7</v>
      </c>
      <c r="E523" s="41">
        <f>'Détails calculs 2020 WCPT '!E568</f>
        <v>0</v>
      </c>
      <c r="F523" s="41">
        <f>'Détails calculs 2020 WCPT '!F568</f>
        <v>0</v>
      </c>
      <c r="G523" s="41">
        <f>'Détails calculs 2020 WCPT '!G568</f>
        <v>0</v>
      </c>
      <c r="H523" s="41">
        <f>'Détails calculs 2020 WCPT '!H568</f>
        <v>0</v>
      </c>
      <c r="I523" s="41">
        <f>'Détails calculs 2020 WCPT '!I528</f>
        <v>0</v>
      </c>
      <c r="J523" s="41">
        <f t="shared" si="7"/>
        <v>0</v>
      </c>
    </row>
    <row r="524" spans="1:10" ht="15.75" hidden="1" customHeight="1" x14ac:dyDescent="0.25">
      <c r="A524" s="21"/>
      <c r="B524" s="21"/>
      <c r="C524" s="21"/>
      <c r="D524" s="21" t="s">
        <v>9</v>
      </c>
      <c r="E524" s="41">
        <f>'Détails calculs 2020 WCPT '!E569</f>
        <v>0</v>
      </c>
      <c r="F524" s="41">
        <f>'Détails calculs 2020 WCPT '!F569</f>
        <v>0</v>
      </c>
      <c r="G524" s="41">
        <f>'Détails calculs 2020 WCPT '!G569</f>
        <v>0</v>
      </c>
      <c r="H524" s="41">
        <f>'Détails calculs 2020 WCPT '!H569</f>
        <v>0</v>
      </c>
      <c r="I524" s="41">
        <f>'Détails calculs 2020 WCPT '!I529</f>
        <v>0</v>
      </c>
      <c r="J524" s="41">
        <f t="shared" si="7"/>
        <v>0</v>
      </c>
    </row>
    <row r="525" spans="1:10" ht="15.75" hidden="1" customHeight="1" x14ac:dyDescent="0.25">
      <c r="A525" s="21"/>
      <c r="B525" s="21"/>
      <c r="C525" s="21"/>
      <c r="D525" s="21" t="s">
        <v>10</v>
      </c>
      <c r="E525" s="41">
        <f>'Détails calculs 2020 WCPT '!E570</f>
        <v>0</v>
      </c>
      <c r="F525" s="41">
        <f>'Détails calculs 2020 WCPT '!F570</f>
        <v>0</v>
      </c>
      <c r="G525" s="41">
        <f>'Détails calculs 2020 WCPT '!G570</f>
        <v>0</v>
      </c>
      <c r="H525" s="41">
        <f>'Détails calculs 2020 WCPT '!H570</f>
        <v>0</v>
      </c>
      <c r="I525" s="41">
        <f>'Détails calculs 2020 WCPT '!I530</f>
        <v>0</v>
      </c>
      <c r="J525" s="41">
        <f t="shared" si="7"/>
        <v>0</v>
      </c>
    </row>
    <row r="526" spans="1:10" ht="15.75" hidden="1" customHeight="1" x14ac:dyDescent="0.25">
      <c r="A526" s="21"/>
      <c r="B526" s="21"/>
      <c r="C526" s="21"/>
      <c r="D526" s="21" t="s">
        <v>11</v>
      </c>
      <c r="E526" s="41">
        <f>'Détails calculs 2020 WCPT '!E571</f>
        <v>0</v>
      </c>
      <c r="F526" s="41">
        <f>'Détails calculs 2020 WCPT '!F571</f>
        <v>0</v>
      </c>
      <c r="G526" s="41">
        <f>'Détails calculs 2020 WCPT '!G571</f>
        <v>0</v>
      </c>
      <c r="H526" s="41">
        <f>'Détails calculs 2020 WCPT '!H571</f>
        <v>0</v>
      </c>
      <c r="I526" s="41">
        <f>'Détails calculs 2020 WCPT '!I531</f>
        <v>0</v>
      </c>
      <c r="J526" s="41">
        <f t="shared" si="7"/>
        <v>0</v>
      </c>
    </row>
    <row r="527" spans="1:10" ht="15.75" hidden="1" customHeight="1" x14ac:dyDescent="0.25">
      <c r="A527" s="21"/>
      <c r="B527" s="21"/>
      <c r="C527" s="21"/>
      <c r="D527" s="21" t="s">
        <v>12</v>
      </c>
      <c r="E527" s="41">
        <f>'Détails calculs 2020 WCPT '!E572</f>
        <v>0</v>
      </c>
      <c r="F527" s="41">
        <f>'Détails calculs 2020 WCPT '!F572</f>
        <v>0</v>
      </c>
      <c r="G527" s="41">
        <f>'Détails calculs 2020 WCPT '!G572</f>
        <v>0</v>
      </c>
      <c r="H527" s="41">
        <f>'Détails calculs 2020 WCPT '!H572</f>
        <v>0</v>
      </c>
      <c r="I527" s="41">
        <f>'Détails calculs 2020 WCPT '!I532</f>
        <v>0</v>
      </c>
      <c r="J527" s="41">
        <f t="shared" si="7"/>
        <v>0</v>
      </c>
    </row>
    <row r="528" spans="1:10" ht="15.75" customHeight="1" thickBot="1" x14ac:dyDescent="0.3">
      <c r="A528" s="21" t="s">
        <v>161</v>
      </c>
      <c r="B528" s="21" t="s">
        <v>259</v>
      </c>
      <c r="C528" s="21" t="s">
        <v>36</v>
      </c>
      <c r="D528" s="22" t="s">
        <v>13</v>
      </c>
      <c r="E528" s="41">
        <f>'Détails calculs 2020 WCPT '!E573</f>
        <v>0</v>
      </c>
      <c r="F528" s="41">
        <f>'Détails calculs 2020 WCPT '!F573</f>
        <v>0</v>
      </c>
      <c r="G528" s="41">
        <f>'Détails calculs 2020 WCPT '!G573</f>
        <v>0</v>
      </c>
      <c r="H528" s="41">
        <f>'Détails calculs 2020 WCPT '!H573</f>
        <v>0</v>
      </c>
      <c r="I528" s="41">
        <f>'Détails calculs 2020 WCPT '!I533</f>
        <v>0</v>
      </c>
      <c r="J528" s="41">
        <f t="shared" si="7"/>
        <v>0</v>
      </c>
    </row>
    <row r="529" spans="1:10" ht="15.75" hidden="1" customHeight="1" x14ac:dyDescent="0.25">
      <c r="A529" s="5"/>
      <c r="B529" s="5"/>
      <c r="C529" s="5"/>
      <c r="D529" s="5" t="s">
        <v>7</v>
      </c>
      <c r="E529" s="19">
        <f>'Détails calculs 2020 WCPT '!E580</f>
        <v>0</v>
      </c>
      <c r="F529" s="19">
        <f>'Détails calculs 2020 WCPT '!F580</f>
        <v>0</v>
      </c>
      <c r="G529" s="19">
        <f>'Détails calculs 2020 WCPT '!G580</f>
        <v>0</v>
      </c>
      <c r="H529" s="19">
        <f>'Détails calculs 2020 WCPT '!H580</f>
        <v>0</v>
      </c>
      <c r="I529" s="19">
        <f>'Détails calculs 2020 WCPT '!I534</f>
        <v>0</v>
      </c>
      <c r="J529" s="19">
        <f t="shared" ref="J529:J592" si="8">IFERROR(E529+F529+G529+H529+I529,0)</f>
        <v>0</v>
      </c>
    </row>
    <row r="530" spans="1:10" ht="15.75" hidden="1" customHeight="1" x14ac:dyDescent="0.25">
      <c r="A530" s="5"/>
      <c r="B530" s="5"/>
      <c r="C530" s="5"/>
      <c r="D530" s="5" t="s">
        <v>9</v>
      </c>
      <c r="E530" s="19">
        <f>'Détails calculs 2020 WCPT '!E581</f>
        <v>0</v>
      </c>
      <c r="F530" s="19">
        <f>'Détails calculs 2020 WCPT '!F581</f>
        <v>0</v>
      </c>
      <c r="G530" s="19">
        <f>'Détails calculs 2020 WCPT '!G581</f>
        <v>0</v>
      </c>
      <c r="H530" s="19">
        <f>'Détails calculs 2020 WCPT '!H581</f>
        <v>0</v>
      </c>
      <c r="I530" s="19">
        <f>'Détails calculs 2020 WCPT '!I535</f>
        <v>0</v>
      </c>
      <c r="J530" s="19">
        <f t="shared" si="8"/>
        <v>0</v>
      </c>
    </row>
    <row r="531" spans="1:10" ht="15.75" hidden="1" customHeight="1" x14ac:dyDescent="0.25">
      <c r="A531" s="5"/>
      <c r="B531" s="5"/>
      <c r="C531" s="5"/>
      <c r="D531" s="5" t="s">
        <v>10</v>
      </c>
      <c r="E531" s="19">
        <f>'Détails calculs 2020 WCPT '!E582</f>
        <v>0</v>
      </c>
      <c r="F531" s="19">
        <f>'Détails calculs 2020 WCPT '!F582</f>
        <v>0</v>
      </c>
      <c r="G531" s="19">
        <f>'Détails calculs 2020 WCPT '!G582</f>
        <v>0</v>
      </c>
      <c r="H531" s="19">
        <f>'Détails calculs 2020 WCPT '!H582</f>
        <v>0</v>
      </c>
      <c r="I531" s="19">
        <f>'Détails calculs 2020 WCPT '!I536</f>
        <v>0</v>
      </c>
      <c r="J531" s="19">
        <f t="shared" si="8"/>
        <v>0</v>
      </c>
    </row>
    <row r="532" spans="1:10" ht="15.75" hidden="1" customHeight="1" x14ac:dyDescent="0.25">
      <c r="A532" s="5"/>
      <c r="B532" s="5"/>
      <c r="C532" s="5"/>
      <c r="D532" s="5" t="s">
        <v>11</v>
      </c>
      <c r="E532" s="19">
        <f>'Détails calculs 2020 WCPT '!E583</f>
        <v>0</v>
      </c>
      <c r="F532" s="19">
        <f>'Détails calculs 2020 WCPT '!F583</f>
        <v>0</v>
      </c>
      <c r="G532" s="19">
        <f>'Détails calculs 2020 WCPT '!G583</f>
        <v>0</v>
      </c>
      <c r="H532" s="19">
        <f>'Détails calculs 2020 WCPT '!H583</f>
        <v>0</v>
      </c>
      <c r="I532" s="19">
        <f>'Détails calculs 2020 WCPT '!I537</f>
        <v>0</v>
      </c>
      <c r="J532" s="19">
        <f t="shared" si="8"/>
        <v>0</v>
      </c>
    </row>
    <row r="533" spans="1:10" ht="15.75" hidden="1" customHeight="1" x14ac:dyDescent="0.25">
      <c r="A533" s="5"/>
      <c r="B533" s="5"/>
      <c r="C533" s="5"/>
      <c r="D533" s="5" t="s">
        <v>12</v>
      </c>
      <c r="E533" s="19">
        <f>'Détails calculs 2020 WCPT '!E584</f>
        <v>0</v>
      </c>
      <c r="F533" s="19">
        <f>'Détails calculs 2020 WCPT '!F584</f>
        <v>0</v>
      </c>
      <c r="G533" s="19">
        <f>'Détails calculs 2020 WCPT '!G584</f>
        <v>0</v>
      </c>
      <c r="H533" s="19">
        <f>'Détails calculs 2020 WCPT '!H584</f>
        <v>0</v>
      </c>
      <c r="I533" s="19">
        <f>'Détails calculs 2020 WCPT '!I538</f>
        <v>0</v>
      </c>
      <c r="J533" s="19">
        <f t="shared" si="8"/>
        <v>0</v>
      </c>
    </row>
    <row r="534" spans="1:10" s="106" customFormat="1" ht="15.75" customHeight="1" x14ac:dyDescent="0.25">
      <c r="A534" s="5" t="s">
        <v>134</v>
      </c>
      <c r="B534" s="5" t="s">
        <v>217</v>
      </c>
      <c r="C534" s="5" t="s">
        <v>22</v>
      </c>
      <c r="D534" s="111" t="s">
        <v>13</v>
      </c>
      <c r="E534" s="19">
        <f>'Détails calculs 2020 WCPT '!E585</f>
        <v>0</v>
      </c>
      <c r="F534" s="19">
        <f>'Détails calculs 2020 WCPT '!F585</f>
        <v>0</v>
      </c>
      <c r="G534" s="19">
        <f>'Détails calculs 2020 WCPT '!G585</f>
        <v>0</v>
      </c>
      <c r="H534" s="19">
        <f>'Détails calculs 2020 WCPT '!H585</f>
        <v>0</v>
      </c>
      <c r="I534" s="19">
        <f>'Détails calculs 2020 WCPT '!I539</f>
        <v>0</v>
      </c>
      <c r="J534" s="19">
        <f t="shared" si="8"/>
        <v>0</v>
      </c>
    </row>
    <row r="535" spans="1:10" ht="15.75" customHeight="1" thickBot="1" x14ac:dyDescent="0.3">
      <c r="A535" s="77" t="s">
        <v>134</v>
      </c>
      <c r="B535" s="77" t="s">
        <v>321</v>
      </c>
      <c r="C535" s="77" t="s">
        <v>36</v>
      </c>
      <c r="D535" s="109" t="s">
        <v>13</v>
      </c>
      <c r="E535" s="41">
        <f>'Détails calculs 2020 WCPT '!E579</f>
        <v>0</v>
      </c>
      <c r="F535" s="41">
        <f>'Détails calculs 2020 WCPT '!F579</f>
        <v>0</v>
      </c>
      <c r="G535" s="41">
        <f>'Détails calculs 2020 WCPT '!G579</f>
        <v>0</v>
      </c>
      <c r="H535" s="41">
        <f>'Détails calculs 2020 WCPT '!H579</f>
        <v>0</v>
      </c>
      <c r="I535" s="41">
        <f>'Détails calculs 2020 WCPT '!I540</f>
        <v>0</v>
      </c>
      <c r="J535" s="41">
        <f t="shared" si="8"/>
        <v>0</v>
      </c>
    </row>
    <row r="536" spans="1:10" ht="15.75" hidden="1" customHeight="1" x14ac:dyDescent="0.25">
      <c r="A536" s="15"/>
      <c r="B536" s="15"/>
      <c r="C536" s="15"/>
      <c r="D536" s="15" t="s">
        <v>7</v>
      </c>
      <c r="E536" s="20">
        <f>'Détails calculs 2020 WCPT '!E586</f>
        <v>0</v>
      </c>
      <c r="F536" s="20">
        <f>'Détails calculs 2020 WCPT '!F586</f>
        <v>0</v>
      </c>
      <c r="G536" s="20">
        <f>'Détails calculs 2020 WCPT '!G586</f>
        <v>0</v>
      </c>
      <c r="H536" s="20" t="str">
        <f>'Détails calculs 2020 WCPT '!H586</f>
        <v>R&amp;B Palaiseau</v>
      </c>
      <c r="I536" s="20">
        <f>'Détails calculs 2020 WCPT '!I541</f>
        <v>0</v>
      </c>
      <c r="J536" s="20">
        <f t="shared" si="8"/>
        <v>0</v>
      </c>
    </row>
    <row r="537" spans="1:10" ht="15.75" hidden="1" customHeight="1" x14ac:dyDescent="0.25">
      <c r="A537" s="15"/>
      <c r="B537" s="15"/>
      <c r="C537" s="15"/>
      <c r="D537" s="15" t="s">
        <v>9</v>
      </c>
      <c r="E537" s="20">
        <f>'Détails calculs 2020 WCPT '!E587</f>
        <v>0</v>
      </c>
      <c r="F537" s="20">
        <f>'Détails calculs 2020 WCPT '!F587</f>
        <v>0</v>
      </c>
      <c r="G537" s="20">
        <f>'Détails calculs 2020 WCPT '!G587</f>
        <v>0</v>
      </c>
      <c r="H537" s="20">
        <f>'Détails calculs 2020 WCPT '!H587</f>
        <v>151</v>
      </c>
      <c r="I537" s="20">
        <f>'Détails calculs 2020 WCPT '!I542</f>
        <v>0</v>
      </c>
      <c r="J537" s="20">
        <f t="shared" si="8"/>
        <v>151</v>
      </c>
    </row>
    <row r="538" spans="1:10" ht="15.75" hidden="1" customHeight="1" x14ac:dyDescent="0.25">
      <c r="A538" s="15"/>
      <c r="B538" s="15"/>
      <c r="C538" s="15"/>
      <c r="D538" s="15" t="s">
        <v>10</v>
      </c>
      <c r="E538" s="20">
        <f>'Détails calculs 2020 WCPT '!E588</f>
        <v>0</v>
      </c>
      <c r="F538" s="20">
        <f>'Détails calculs 2020 WCPT '!F588</f>
        <v>0</v>
      </c>
      <c r="G538" s="20">
        <f>'Détails calculs 2020 WCPT '!G588</f>
        <v>0</v>
      </c>
      <c r="H538" s="20">
        <f>'Détails calculs 2020 WCPT '!H588</f>
        <v>5</v>
      </c>
      <c r="I538" s="20">
        <f>'Détails calculs 2020 WCPT '!I543</f>
        <v>0</v>
      </c>
      <c r="J538" s="20">
        <f t="shared" si="8"/>
        <v>5</v>
      </c>
    </row>
    <row r="539" spans="1:10" ht="15.75" hidden="1" customHeight="1" x14ac:dyDescent="0.25">
      <c r="A539" s="15"/>
      <c r="B539" s="15"/>
      <c r="C539" s="15"/>
      <c r="D539" s="15" t="s">
        <v>11</v>
      </c>
      <c r="E539" s="20">
        <f>'Détails calculs 2020 WCPT '!E589</f>
        <v>0</v>
      </c>
      <c r="F539" s="20">
        <f>'Détails calculs 2020 WCPT '!F589</f>
        <v>0</v>
      </c>
      <c r="G539" s="20">
        <f>'Détails calculs 2020 WCPT '!G589</f>
        <v>0</v>
      </c>
      <c r="H539" s="20">
        <f>'Détails calculs 2020 WCPT '!H589</f>
        <v>1</v>
      </c>
      <c r="I539" s="20">
        <f>'Détails calculs 2020 WCPT '!I544</f>
        <v>0</v>
      </c>
      <c r="J539" s="20">
        <f t="shared" si="8"/>
        <v>1</v>
      </c>
    </row>
    <row r="540" spans="1:10" ht="15.75" hidden="1" customHeight="1" x14ac:dyDescent="0.25">
      <c r="A540" s="15"/>
      <c r="B540" s="15"/>
      <c r="C540" s="15"/>
      <c r="D540" s="15" t="s">
        <v>12</v>
      </c>
      <c r="E540" s="20">
        <f>'Détails calculs 2020 WCPT '!E590</f>
        <v>0</v>
      </c>
      <c r="F540" s="20">
        <f>'Détails calculs 2020 WCPT '!F590</f>
        <v>0</v>
      </c>
      <c r="G540" s="20">
        <f>'Détails calculs 2020 WCPT '!G590</f>
        <v>0</v>
      </c>
      <c r="H540" s="20">
        <f>'Détails calculs 2020 WCPT '!H590</f>
        <v>100</v>
      </c>
      <c r="I540" s="20">
        <f>'Détails calculs 2020 WCPT '!I545</f>
        <v>0</v>
      </c>
      <c r="J540" s="20">
        <f t="shared" si="8"/>
        <v>100</v>
      </c>
    </row>
    <row r="541" spans="1:10" ht="15.75" customHeight="1" thickBot="1" x14ac:dyDescent="0.3">
      <c r="A541" s="15" t="s">
        <v>134</v>
      </c>
      <c r="B541" s="15" t="s">
        <v>195</v>
      </c>
      <c r="C541" s="15" t="s">
        <v>22</v>
      </c>
      <c r="D541" s="16" t="s">
        <v>13</v>
      </c>
      <c r="E541" s="20">
        <f>'Détails calculs 2020 WCPT '!E591</f>
        <v>0</v>
      </c>
      <c r="F541" s="20">
        <f>'Détails calculs 2020 WCPT '!F591</f>
        <v>0</v>
      </c>
      <c r="G541" s="20">
        <f>'Détails calculs 2020 WCPT '!G591</f>
        <v>0</v>
      </c>
      <c r="H541" s="20">
        <f>'Détails calculs 2020 WCPT '!H591</f>
        <v>2035.2848344370861</v>
      </c>
      <c r="I541" s="20">
        <f>'Détails calculs 2020 WCPT '!I546</f>
        <v>0</v>
      </c>
      <c r="J541" s="20">
        <f t="shared" si="8"/>
        <v>2035.2848344370861</v>
      </c>
    </row>
    <row r="542" spans="1:10" ht="15.75" hidden="1" customHeight="1" x14ac:dyDescent="0.25">
      <c r="A542" s="5"/>
      <c r="B542" s="5"/>
      <c r="C542" s="5"/>
      <c r="D542" s="5" t="s">
        <v>7</v>
      </c>
      <c r="E542" s="19">
        <f>'Détails calculs 2020 WCPT '!E592</f>
        <v>0</v>
      </c>
      <c r="F542" s="19">
        <f>'Détails calculs 2020 WCPT '!F592</f>
        <v>0</v>
      </c>
      <c r="G542" s="19">
        <f>'Détails calculs 2020 WCPT '!G592</f>
        <v>0</v>
      </c>
      <c r="H542" s="19">
        <f>'Détails calculs 2020 WCPT '!H592</f>
        <v>0</v>
      </c>
      <c r="I542" s="19">
        <f>'Détails calculs 2020 WCPT '!I547</f>
        <v>0</v>
      </c>
      <c r="J542" s="19">
        <f t="shared" si="8"/>
        <v>0</v>
      </c>
    </row>
    <row r="543" spans="1:10" ht="15.75" hidden="1" customHeight="1" x14ac:dyDescent="0.25">
      <c r="A543" s="5"/>
      <c r="B543" s="5"/>
      <c r="C543" s="5"/>
      <c r="D543" s="5" t="s">
        <v>9</v>
      </c>
      <c r="E543" s="19">
        <f>'Détails calculs 2020 WCPT '!E593</f>
        <v>0</v>
      </c>
      <c r="F543" s="19">
        <f>'Détails calculs 2020 WCPT '!F593</f>
        <v>0</v>
      </c>
      <c r="G543" s="19">
        <f>'Détails calculs 2020 WCPT '!G593</f>
        <v>0</v>
      </c>
      <c r="H543" s="19">
        <f>'Détails calculs 2020 WCPT '!H593</f>
        <v>0</v>
      </c>
      <c r="I543" s="19">
        <f>'Détails calculs 2020 WCPT '!I548</f>
        <v>0</v>
      </c>
      <c r="J543" s="19">
        <f t="shared" si="8"/>
        <v>0</v>
      </c>
    </row>
    <row r="544" spans="1:10" ht="15.75" hidden="1" customHeight="1" x14ac:dyDescent="0.25">
      <c r="A544" s="5"/>
      <c r="B544" s="5"/>
      <c r="C544" s="5"/>
      <c r="D544" s="5" t="s">
        <v>10</v>
      </c>
      <c r="E544" s="19">
        <f>'Détails calculs 2020 WCPT '!E594</f>
        <v>0</v>
      </c>
      <c r="F544" s="19">
        <f>'Détails calculs 2020 WCPT '!F594</f>
        <v>0</v>
      </c>
      <c r="G544" s="19">
        <f>'Détails calculs 2020 WCPT '!G594</f>
        <v>0</v>
      </c>
      <c r="H544" s="19">
        <f>'Détails calculs 2020 WCPT '!H594</f>
        <v>0</v>
      </c>
      <c r="I544" s="19">
        <f>'Détails calculs 2020 WCPT '!I549</f>
        <v>0</v>
      </c>
      <c r="J544" s="19">
        <f t="shared" si="8"/>
        <v>0</v>
      </c>
    </row>
    <row r="545" spans="1:26" ht="15.75" hidden="1" customHeight="1" x14ac:dyDescent="0.25">
      <c r="A545" s="5"/>
      <c r="B545" s="5"/>
      <c r="C545" s="5"/>
      <c r="D545" s="5" t="s">
        <v>11</v>
      </c>
      <c r="E545" s="19">
        <f>'Détails calculs 2020 WCPT '!E595</f>
        <v>0</v>
      </c>
      <c r="F545" s="19">
        <f>'Détails calculs 2020 WCPT '!F595</f>
        <v>0</v>
      </c>
      <c r="G545" s="19">
        <f>'Détails calculs 2020 WCPT '!G595</f>
        <v>0</v>
      </c>
      <c r="H545" s="19">
        <f>'Détails calculs 2020 WCPT '!H595</f>
        <v>0</v>
      </c>
      <c r="I545" s="19">
        <f>'Détails calculs 2020 WCPT '!I550</f>
        <v>0</v>
      </c>
      <c r="J545" s="19">
        <f t="shared" si="8"/>
        <v>0</v>
      </c>
    </row>
    <row r="546" spans="1:26" ht="15.75" hidden="1" customHeight="1" x14ac:dyDescent="0.25">
      <c r="A546" s="5"/>
      <c r="B546" s="5"/>
      <c r="C546" s="5"/>
      <c r="D546" s="5" t="s">
        <v>12</v>
      </c>
      <c r="E546" s="19">
        <f>'Détails calculs 2020 WCPT '!E596</f>
        <v>0</v>
      </c>
      <c r="F546" s="19">
        <f>'Détails calculs 2020 WCPT '!F596</f>
        <v>0</v>
      </c>
      <c r="G546" s="19">
        <f>'Détails calculs 2020 WCPT '!G596</f>
        <v>0</v>
      </c>
      <c r="H546" s="19">
        <f>'Détails calculs 2020 WCPT '!H596</f>
        <v>0</v>
      </c>
      <c r="I546" s="19">
        <f>'Détails calculs 2020 WCPT '!I551</f>
        <v>0</v>
      </c>
      <c r="J546" s="19">
        <f t="shared" si="8"/>
        <v>0</v>
      </c>
    </row>
    <row r="547" spans="1:26" ht="15.75" customHeight="1" thickBot="1" x14ac:dyDescent="0.3">
      <c r="A547" s="5" t="s">
        <v>134</v>
      </c>
      <c r="B547" s="5" t="s">
        <v>181</v>
      </c>
      <c r="C547" s="5" t="s">
        <v>22</v>
      </c>
      <c r="D547" s="7" t="s">
        <v>13</v>
      </c>
      <c r="E547" s="19">
        <f>'Détails calculs 2020 WCPT '!E597</f>
        <v>0</v>
      </c>
      <c r="F547" s="19">
        <f>'Détails calculs 2020 WCPT '!F597</f>
        <v>0</v>
      </c>
      <c r="G547" s="19">
        <f>'Détails calculs 2020 WCPT '!G597</f>
        <v>0</v>
      </c>
      <c r="H547" s="19">
        <f>'Détails calculs 2020 WCPT '!H597</f>
        <v>0</v>
      </c>
      <c r="I547" s="19">
        <f>'Détails calculs 2020 WCPT '!I552</f>
        <v>0</v>
      </c>
      <c r="J547" s="19">
        <f t="shared" si="8"/>
        <v>0</v>
      </c>
    </row>
    <row r="548" spans="1:26" ht="15.75" hidden="1" customHeight="1" x14ac:dyDescent="0.25">
      <c r="A548" s="15"/>
      <c r="B548" s="15"/>
      <c r="C548" s="15"/>
      <c r="D548" s="15" t="s">
        <v>7</v>
      </c>
      <c r="E548" s="20">
        <f>'Détails calculs 2020 WCPT '!E598</f>
        <v>0</v>
      </c>
      <c r="F548" s="20">
        <f>'Détails calculs 2020 WCPT '!F598</f>
        <v>0</v>
      </c>
      <c r="G548" s="20">
        <f>'Détails calculs 2020 WCPT '!G598</f>
        <v>0</v>
      </c>
      <c r="H548" s="20">
        <f>'Détails calculs 2020 WCPT '!H598</f>
        <v>0</v>
      </c>
      <c r="I548" s="20">
        <f>'Détails calculs 2020 WCPT '!I553</f>
        <v>0</v>
      </c>
      <c r="J548" s="20">
        <f t="shared" si="8"/>
        <v>0</v>
      </c>
    </row>
    <row r="549" spans="1:26" ht="15.75" hidden="1" customHeight="1" x14ac:dyDescent="0.25">
      <c r="A549" s="15"/>
      <c r="B549" s="15"/>
      <c r="C549" s="15"/>
      <c r="D549" s="15" t="s">
        <v>9</v>
      </c>
      <c r="E549" s="20">
        <f>'Détails calculs 2020 WCPT '!E599</f>
        <v>0</v>
      </c>
      <c r="F549" s="20">
        <f>'Détails calculs 2020 WCPT '!F599</f>
        <v>0</v>
      </c>
      <c r="G549" s="20">
        <f>'Détails calculs 2020 WCPT '!G599</f>
        <v>0</v>
      </c>
      <c r="H549" s="20">
        <f>'Détails calculs 2020 WCPT '!H599</f>
        <v>0</v>
      </c>
      <c r="I549" s="20">
        <f>'Détails calculs 2020 WCPT '!I554</f>
        <v>0</v>
      </c>
      <c r="J549" s="20">
        <f t="shared" si="8"/>
        <v>0</v>
      </c>
    </row>
    <row r="550" spans="1:26" ht="15.75" hidden="1" customHeight="1" x14ac:dyDescent="0.25">
      <c r="A550" s="15"/>
      <c r="B550" s="15"/>
      <c r="C550" s="15"/>
      <c r="D550" s="15" t="s">
        <v>10</v>
      </c>
      <c r="E550" s="20">
        <f>'Détails calculs 2020 WCPT '!E600</f>
        <v>0</v>
      </c>
      <c r="F550" s="20">
        <f>'Détails calculs 2020 WCPT '!F600</f>
        <v>0</v>
      </c>
      <c r="G550" s="20">
        <f>'Détails calculs 2020 WCPT '!G600</f>
        <v>0</v>
      </c>
      <c r="H550" s="20">
        <f>'Détails calculs 2020 WCPT '!H600</f>
        <v>0</v>
      </c>
      <c r="I550" s="20">
        <f>'Détails calculs 2020 WCPT '!I555</f>
        <v>0</v>
      </c>
      <c r="J550" s="20">
        <f t="shared" si="8"/>
        <v>0</v>
      </c>
    </row>
    <row r="551" spans="1:26" ht="15.75" hidden="1" customHeight="1" x14ac:dyDescent="0.25">
      <c r="A551" s="15"/>
      <c r="B551" s="15"/>
      <c r="C551" s="15"/>
      <c r="D551" s="15" t="s">
        <v>11</v>
      </c>
      <c r="E551" s="20">
        <f>'Détails calculs 2020 WCPT '!E601</f>
        <v>0</v>
      </c>
      <c r="F551" s="20">
        <f>'Détails calculs 2020 WCPT '!F601</f>
        <v>0</v>
      </c>
      <c r="G551" s="20">
        <f>'Détails calculs 2020 WCPT '!G601</f>
        <v>0</v>
      </c>
      <c r="H551" s="20">
        <f>'Détails calculs 2020 WCPT '!H601</f>
        <v>0</v>
      </c>
      <c r="I551" s="20">
        <f>'Détails calculs 2020 WCPT '!I556</f>
        <v>0</v>
      </c>
      <c r="J551" s="20">
        <f t="shared" si="8"/>
        <v>0</v>
      </c>
    </row>
    <row r="552" spans="1:26" ht="15.75" hidden="1" customHeight="1" x14ac:dyDescent="0.25">
      <c r="A552" s="15"/>
      <c r="B552" s="15"/>
      <c r="C552" s="15"/>
      <c r="D552" s="15" t="s">
        <v>12</v>
      </c>
      <c r="E552" s="20">
        <f>'Détails calculs 2020 WCPT '!E602</f>
        <v>0</v>
      </c>
      <c r="F552" s="20">
        <f>'Détails calculs 2020 WCPT '!F602</f>
        <v>0</v>
      </c>
      <c r="G552" s="20">
        <f>'Détails calculs 2020 WCPT '!G602</f>
        <v>0</v>
      </c>
      <c r="H552" s="20">
        <f>'Détails calculs 2020 WCPT '!H602</f>
        <v>0</v>
      </c>
      <c r="I552" s="20">
        <f>'Détails calculs 2020 WCPT '!I557</f>
        <v>0</v>
      </c>
      <c r="J552" s="20">
        <f t="shared" si="8"/>
        <v>0</v>
      </c>
    </row>
    <row r="553" spans="1:26" ht="15.75" customHeight="1" thickBot="1" x14ac:dyDescent="0.3">
      <c r="A553" s="15" t="s">
        <v>274</v>
      </c>
      <c r="B553" s="15" t="s">
        <v>275</v>
      </c>
      <c r="C553" s="15" t="s">
        <v>22</v>
      </c>
      <c r="D553" s="16" t="s">
        <v>13</v>
      </c>
      <c r="E553" s="20">
        <f>'Détails calculs 2020 WCPT '!E603</f>
        <v>0</v>
      </c>
      <c r="F553" s="20">
        <f>'Détails calculs 2020 WCPT '!F603</f>
        <v>0</v>
      </c>
      <c r="G553" s="20">
        <f>'Détails calculs 2020 WCPT '!G603</f>
        <v>0</v>
      </c>
      <c r="H553" s="20">
        <f>'Détails calculs 2020 WCPT '!H603</f>
        <v>0</v>
      </c>
      <c r="I553" s="20">
        <f>'Détails calculs 2020 WCPT '!I558</f>
        <v>0</v>
      </c>
      <c r="J553" s="20">
        <f t="shared" si="8"/>
        <v>0</v>
      </c>
    </row>
    <row r="554" spans="1:26" ht="15.75" hidden="1" customHeight="1" x14ac:dyDescent="0.25">
      <c r="A554" s="5"/>
      <c r="B554" s="5"/>
      <c r="C554" s="5"/>
      <c r="D554" s="5" t="s">
        <v>7</v>
      </c>
      <c r="E554" s="20">
        <f>'Détails calculs 2020 WCPT '!E604</f>
        <v>0</v>
      </c>
      <c r="F554" s="19">
        <f>'Détails calculs 2020 WCPT '!F616</f>
        <v>0</v>
      </c>
      <c r="G554" s="19">
        <f>'Détails calculs 2020 WCPT '!G616</f>
        <v>0</v>
      </c>
      <c r="H554" s="19" t="str">
        <f>'Détails calculs 2020 WCPT '!H616</f>
        <v>R&amp;B Palaiseau</v>
      </c>
      <c r="I554" s="19">
        <f>'Détails calculs 2020 WCPT '!I559</f>
        <v>0</v>
      </c>
      <c r="J554" s="19">
        <f t="shared" si="8"/>
        <v>0</v>
      </c>
    </row>
    <row r="555" spans="1:26" ht="15.75" hidden="1" customHeight="1" x14ac:dyDescent="0.25">
      <c r="A555" s="5"/>
      <c r="B555" s="5"/>
      <c r="C555" s="5"/>
      <c r="D555" s="5" t="s">
        <v>9</v>
      </c>
      <c r="E555" s="20">
        <f>'Détails calculs 2020 WCPT '!E605</f>
        <v>0</v>
      </c>
      <c r="F555" s="19">
        <f>'Détails calculs 2020 WCPT '!F617</f>
        <v>0</v>
      </c>
      <c r="G555" s="19">
        <f>'Détails calculs 2020 WCPT '!G617</f>
        <v>0</v>
      </c>
      <c r="H555" s="19">
        <f>'Détails calculs 2020 WCPT '!H617</f>
        <v>151</v>
      </c>
      <c r="I555" s="19">
        <f>'Détails calculs 2020 WCPT '!I560</f>
        <v>0</v>
      </c>
      <c r="J555" s="19">
        <f t="shared" si="8"/>
        <v>151</v>
      </c>
    </row>
    <row r="556" spans="1:26" ht="15.75" hidden="1" customHeight="1" x14ac:dyDescent="0.25">
      <c r="A556" s="5"/>
      <c r="B556" s="5"/>
      <c r="C556" s="5"/>
      <c r="D556" s="5" t="s">
        <v>10</v>
      </c>
      <c r="E556" s="20">
        <f>'Détails calculs 2020 WCPT '!E606</f>
        <v>0</v>
      </c>
      <c r="F556" s="19">
        <f>'Détails calculs 2020 WCPT '!F618</f>
        <v>0</v>
      </c>
      <c r="G556" s="19">
        <f>'Détails calculs 2020 WCPT '!G618</f>
        <v>0</v>
      </c>
      <c r="H556" s="19">
        <f>'Détails calculs 2020 WCPT '!H618</f>
        <v>4</v>
      </c>
      <c r="I556" s="19">
        <f>'Détails calculs 2020 WCPT '!I561</f>
        <v>0</v>
      </c>
      <c r="J556" s="19">
        <f t="shared" si="8"/>
        <v>4</v>
      </c>
    </row>
    <row r="557" spans="1:26" ht="15.75" hidden="1" customHeight="1" x14ac:dyDescent="0.25">
      <c r="A557" s="5"/>
      <c r="B557" s="5"/>
      <c r="C557" s="5"/>
      <c r="D557" s="5" t="s">
        <v>11</v>
      </c>
      <c r="E557" s="20">
        <f>'Détails calculs 2020 WCPT '!E607</f>
        <v>0</v>
      </c>
      <c r="F557" s="19">
        <f>'Détails calculs 2020 WCPT '!F619</f>
        <v>0</v>
      </c>
      <c r="G557" s="19">
        <f>'Détails calculs 2020 WCPT '!G619</f>
        <v>0</v>
      </c>
      <c r="H557" s="19">
        <f>'Détails calculs 2020 WCPT '!H619</f>
        <v>1</v>
      </c>
      <c r="I557" s="19">
        <f>'Détails calculs 2020 WCPT '!I562</f>
        <v>0</v>
      </c>
      <c r="J557" s="19">
        <f t="shared" si="8"/>
        <v>1</v>
      </c>
    </row>
    <row r="558" spans="1:26" ht="15.75" hidden="1" customHeight="1" x14ac:dyDescent="0.25">
      <c r="A558" s="5"/>
      <c r="B558" s="5"/>
      <c r="C558" s="5"/>
      <c r="D558" s="5" t="s">
        <v>12</v>
      </c>
      <c r="E558" s="20">
        <f>'Détails calculs 2020 WCPT '!E608</f>
        <v>0</v>
      </c>
      <c r="F558" s="19">
        <f>'Détails calculs 2020 WCPT '!F620</f>
        <v>0</v>
      </c>
      <c r="G558" s="19">
        <f>'Détails calculs 2020 WCPT '!G620</f>
        <v>0</v>
      </c>
      <c r="H558" s="19">
        <f>'Détails calculs 2020 WCPT '!H620</f>
        <v>0</v>
      </c>
      <c r="I558" s="19">
        <f>'Détails calculs 2020 WCPT '!I563</f>
        <v>0</v>
      </c>
      <c r="J558" s="19">
        <f t="shared" si="8"/>
        <v>0</v>
      </c>
    </row>
    <row r="559" spans="1:26" s="133" customFormat="1" ht="15.75" customHeight="1" x14ac:dyDescent="0.25">
      <c r="A559" s="5" t="s">
        <v>328</v>
      </c>
      <c r="B559" s="5" t="s">
        <v>106</v>
      </c>
      <c r="C559" s="5" t="s">
        <v>22</v>
      </c>
      <c r="D559" s="111" t="s">
        <v>13</v>
      </c>
      <c r="E559" s="136">
        <f>'Détails calculs 2020 WCPT '!E609</f>
        <v>0</v>
      </c>
      <c r="F559" s="136">
        <f>'Détails calculs 2020 WCPT '!F609</f>
        <v>0</v>
      </c>
      <c r="G559" s="136">
        <f>'Détails calculs 2020 WCPT '!G609</f>
        <v>0</v>
      </c>
      <c r="H559" s="136">
        <f>'Détails calculs 2020 WCPT '!H609</f>
        <v>0</v>
      </c>
      <c r="I559" s="136">
        <f>'Détails calculs 2020 WCPT '!I564</f>
        <v>0</v>
      </c>
      <c r="J559" s="136">
        <f t="shared" si="8"/>
        <v>0</v>
      </c>
    </row>
    <row r="560" spans="1:26" ht="15.75" customHeight="1" x14ac:dyDescent="0.25">
      <c r="A560" s="5" t="s">
        <v>164</v>
      </c>
      <c r="B560" s="5" t="s">
        <v>46</v>
      </c>
      <c r="C560" s="5" t="s">
        <v>22</v>
      </c>
      <c r="D560" s="150" t="s">
        <v>13</v>
      </c>
      <c r="E560" s="19">
        <f>'Détails calculs 2020 WCPT '!E615</f>
        <v>0</v>
      </c>
      <c r="F560" s="19">
        <f>'Détails calculs 2020 WCPT '!F615</f>
        <v>0</v>
      </c>
      <c r="G560" s="19">
        <f>'Détails calculs 2020 WCPT '!G615</f>
        <v>0</v>
      </c>
      <c r="H560" s="19">
        <f>'Détails calculs 2020 WCPT '!H615</f>
        <v>0</v>
      </c>
      <c r="I560" s="19">
        <f>'Détails calculs 2020 WCPT '!I565</f>
        <v>0</v>
      </c>
      <c r="J560" s="19">
        <f t="shared" si="8"/>
        <v>0</v>
      </c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10" ht="15.75" customHeight="1" thickBot="1" x14ac:dyDescent="0.3">
      <c r="A561" s="5" t="s">
        <v>249</v>
      </c>
      <c r="B561" s="5" t="s">
        <v>74</v>
      </c>
      <c r="C561" s="5" t="s">
        <v>250</v>
      </c>
      <c r="D561" s="7" t="s">
        <v>13</v>
      </c>
      <c r="E561" s="19">
        <f>'Détails calculs 2020 WCPT '!E621</f>
        <v>0</v>
      </c>
      <c r="F561" s="19">
        <f>'Détails calculs 2020 WCPT '!F621</f>
        <v>0</v>
      </c>
      <c r="G561" s="19">
        <f>'Détails calculs 2020 WCPT '!G621</f>
        <v>0</v>
      </c>
      <c r="H561" s="19">
        <f>'Détails calculs 2020 WCPT '!H621</f>
        <v>1948.5298675496688</v>
      </c>
      <c r="I561" s="19">
        <f>'Détails calculs 2020 WCPT '!I566</f>
        <v>0</v>
      </c>
      <c r="J561" s="19">
        <f t="shared" si="8"/>
        <v>1948.5298675496688</v>
      </c>
    </row>
    <row r="562" spans="1:10" ht="15.75" hidden="1" customHeight="1" x14ac:dyDescent="0.25">
      <c r="A562" s="15"/>
      <c r="B562" s="15"/>
      <c r="C562" s="15"/>
      <c r="D562" s="15" t="s">
        <v>7</v>
      </c>
      <c r="E562" s="20">
        <f>'Détails calculs 2020 WCPT '!E622</f>
        <v>0</v>
      </c>
      <c r="F562" s="20">
        <f>'Détails calculs 2020 WCPT '!F622</f>
        <v>0</v>
      </c>
      <c r="G562" s="20">
        <f>'Détails calculs 2020 WCPT '!G622</f>
        <v>0</v>
      </c>
      <c r="H562" s="20">
        <f>'Détails calculs 2020 WCPT '!H622</f>
        <v>0</v>
      </c>
      <c r="I562" s="20">
        <f>'Détails calculs 2020 WCPT '!I567</f>
        <v>0</v>
      </c>
      <c r="J562" s="20">
        <f t="shared" si="8"/>
        <v>0</v>
      </c>
    </row>
    <row r="563" spans="1:10" ht="15.75" hidden="1" customHeight="1" x14ac:dyDescent="0.25">
      <c r="A563" s="15"/>
      <c r="B563" s="15"/>
      <c r="C563" s="15"/>
      <c r="D563" s="15" t="s">
        <v>9</v>
      </c>
      <c r="E563" s="20">
        <f>'Détails calculs 2020 WCPT '!E623</f>
        <v>0</v>
      </c>
      <c r="F563" s="20">
        <f>'Détails calculs 2020 WCPT '!F623</f>
        <v>0</v>
      </c>
      <c r="G563" s="20">
        <f>'Détails calculs 2020 WCPT '!G623</f>
        <v>0</v>
      </c>
      <c r="H563" s="20">
        <f>'Détails calculs 2020 WCPT '!H623</f>
        <v>0</v>
      </c>
      <c r="I563" s="20">
        <f>'Détails calculs 2020 WCPT '!I568</f>
        <v>0</v>
      </c>
      <c r="J563" s="20">
        <f t="shared" si="8"/>
        <v>0</v>
      </c>
    </row>
    <row r="564" spans="1:10" ht="15.75" hidden="1" customHeight="1" x14ac:dyDescent="0.25">
      <c r="A564" s="15"/>
      <c r="B564" s="15"/>
      <c r="C564" s="15"/>
      <c r="D564" s="15" t="s">
        <v>10</v>
      </c>
      <c r="E564" s="20">
        <f>'Détails calculs 2020 WCPT '!E624</f>
        <v>0</v>
      </c>
      <c r="F564" s="20">
        <f>'Détails calculs 2020 WCPT '!F624</f>
        <v>0</v>
      </c>
      <c r="G564" s="20">
        <f>'Détails calculs 2020 WCPT '!G624</f>
        <v>0</v>
      </c>
      <c r="H564" s="20">
        <f>'Détails calculs 2020 WCPT '!H624</f>
        <v>0</v>
      </c>
      <c r="I564" s="20">
        <f>'Détails calculs 2020 WCPT '!I569</f>
        <v>0</v>
      </c>
      <c r="J564" s="20">
        <f t="shared" si="8"/>
        <v>0</v>
      </c>
    </row>
    <row r="565" spans="1:10" ht="15.75" hidden="1" customHeight="1" x14ac:dyDescent="0.25">
      <c r="A565" s="15"/>
      <c r="B565" s="15"/>
      <c r="C565" s="15"/>
      <c r="D565" s="15" t="s">
        <v>11</v>
      </c>
      <c r="E565" s="20">
        <f>'Détails calculs 2020 WCPT '!E625</f>
        <v>0</v>
      </c>
      <c r="F565" s="20">
        <f>'Détails calculs 2020 WCPT '!F625</f>
        <v>0</v>
      </c>
      <c r="G565" s="20">
        <f>'Détails calculs 2020 WCPT '!G625</f>
        <v>0</v>
      </c>
      <c r="H565" s="20">
        <f>'Détails calculs 2020 WCPT '!H625</f>
        <v>0</v>
      </c>
      <c r="I565" s="20">
        <f>'Détails calculs 2020 WCPT '!I570</f>
        <v>0</v>
      </c>
      <c r="J565" s="20">
        <f t="shared" si="8"/>
        <v>0</v>
      </c>
    </row>
    <row r="566" spans="1:10" ht="15.75" hidden="1" customHeight="1" x14ac:dyDescent="0.25">
      <c r="A566" s="15"/>
      <c r="B566" s="15"/>
      <c r="C566" s="15"/>
      <c r="D566" s="15" t="s">
        <v>12</v>
      </c>
      <c r="E566" s="20">
        <f>'Détails calculs 2020 WCPT '!E626</f>
        <v>0</v>
      </c>
      <c r="F566" s="20">
        <f>'Détails calculs 2020 WCPT '!F626</f>
        <v>0</v>
      </c>
      <c r="G566" s="20">
        <f>'Détails calculs 2020 WCPT '!G626</f>
        <v>0</v>
      </c>
      <c r="H566" s="20">
        <f>'Détails calculs 2020 WCPT '!H626</f>
        <v>0</v>
      </c>
      <c r="I566" s="20">
        <f>'Détails calculs 2020 WCPT '!I571</f>
        <v>0</v>
      </c>
      <c r="J566" s="20">
        <f t="shared" si="8"/>
        <v>0</v>
      </c>
    </row>
    <row r="567" spans="1:10" ht="15.75" customHeight="1" thickBot="1" x14ac:dyDescent="0.3">
      <c r="A567" s="15" t="s">
        <v>276</v>
      </c>
      <c r="B567" s="15" t="s">
        <v>175</v>
      </c>
      <c r="C567" s="15" t="s">
        <v>22</v>
      </c>
      <c r="D567" s="16" t="s">
        <v>13</v>
      </c>
      <c r="E567" s="20">
        <f>'Détails calculs 2020 WCPT '!E627</f>
        <v>0</v>
      </c>
      <c r="F567" s="20">
        <f>'Détails calculs 2020 WCPT '!F627</f>
        <v>0</v>
      </c>
      <c r="G567" s="20">
        <f>'Détails calculs 2020 WCPT '!G627</f>
        <v>0</v>
      </c>
      <c r="H567" s="20">
        <f>'Détails calculs 2020 WCPT '!H627</f>
        <v>0</v>
      </c>
      <c r="I567" s="20">
        <f>'Détails calculs 2020 WCPT '!I572</f>
        <v>0</v>
      </c>
      <c r="J567" s="20">
        <f t="shared" si="8"/>
        <v>0</v>
      </c>
    </row>
    <row r="568" spans="1:10" ht="15.75" hidden="1" customHeight="1" x14ac:dyDescent="0.25">
      <c r="A568" s="5"/>
      <c r="B568" s="5"/>
      <c r="C568" s="5"/>
      <c r="D568" s="5" t="s">
        <v>7</v>
      </c>
      <c r="E568" s="19">
        <f>'Détails calculs 2020 WCPT '!E634</f>
        <v>0</v>
      </c>
      <c r="F568" s="19">
        <f>'Détails calculs 2020 WCPT '!F634</f>
        <v>0</v>
      </c>
      <c r="G568" s="19">
        <f>'Détails calculs 2020 WCPT '!G634</f>
        <v>0</v>
      </c>
      <c r="H568" s="19" t="str">
        <f>'Détails calculs 2020 WCPT '!H634</f>
        <v>R&amp;B Palaiseau</v>
      </c>
      <c r="I568" s="19">
        <f>'Détails calculs 2020 WCPT '!I573</f>
        <v>0</v>
      </c>
      <c r="J568" s="19">
        <f t="shared" si="8"/>
        <v>0</v>
      </c>
    </row>
    <row r="569" spans="1:10" ht="15.75" hidden="1" customHeight="1" x14ac:dyDescent="0.25">
      <c r="A569" s="5"/>
      <c r="B569" s="5"/>
      <c r="C569" s="5"/>
      <c r="D569" s="5" t="s">
        <v>9</v>
      </c>
      <c r="E569" s="19">
        <f>'Détails calculs 2020 WCPT '!E635</f>
        <v>0</v>
      </c>
      <c r="F569" s="19">
        <f>'Détails calculs 2020 WCPT '!F635</f>
        <v>0</v>
      </c>
      <c r="G569" s="19">
        <f>'Détails calculs 2020 WCPT '!G635</f>
        <v>0</v>
      </c>
      <c r="H569" s="19">
        <f>'Détails calculs 2020 WCPT '!H635</f>
        <v>151</v>
      </c>
      <c r="I569" s="19">
        <f>'Détails calculs 2020 WCPT '!I574</f>
        <v>0</v>
      </c>
      <c r="J569" s="19">
        <f t="shared" si="8"/>
        <v>151</v>
      </c>
    </row>
    <row r="570" spans="1:10" ht="15.75" hidden="1" customHeight="1" x14ac:dyDescent="0.25">
      <c r="A570" s="5"/>
      <c r="B570" s="5"/>
      <c r="C570" s="5"/>
      <c r="D570" s="5" t="s">
        <v>10</v>
      </c>
      <c r="E570" s="19">
        <f>'Détails calculs 2020 WCPT '!E636</f>
        <v>0</v>
      </c>
      <c r="F570" s="19">
        <f>'Détails calculs 2020 WCPT '!F636</f>
        <v>0</v>
      </c>
      <c r="G570" s="19">
        <f>'Détails calculs 2020 WCPT '!G636</f>
        <v>0</v>
      </c>
      <c r="H570" s="19">
        <f>'Détails calculs 2020 WCPT '!H636</f>
        <v>4</v>
      </c>
      <c r="I570" s="19">
        <f>'Détails calculs 2020 WCPT '!I575</f>
        <v>0</v>
      </c>
      <c r="J570" s="19">
        <f t="shared" si="8"/>
        <v>4</v>
      </c>
    </row>
    <row r="571" spans="1:10" ht="15.75" hidden="1" customHeight="1" x14ac:dyDescent="0.25">
      <c r="A571" s="5"/>
      <c r="B571" s="5"/>
      <c r="C571" s="5"/>
      <c r="D571" s="5" t="s">
        <v>11</v>
      </c>
      <c r="E571" s="19">
        <f>'Détails calculs 2020 WCPT '!E637</f>
        <v>0</v>
      </c>
      <c r="F571" s="19">
        <f>'Détails calculs 2020 WCPT '!F637</f>
        <v>0</v>
      </c>
      <c r="G571" s="19">
        <f>'Détails calculs 2020 WCPT '!G637</f>
        <v>0</v>
      </c>
      <c r="H571" s="19">
        <f>'Détails calculs 2020 WCPT '!H637</f>
        <v>1</v>
      </c>
      <c r="I571" s="19">
        <f>'Détails calculs 2020 WCPT '!I576</f>
        <v>0</v>
      </c>
      <c r="J571" s="19">
        <f t="shared" si="8"/>
        <v>1</v>
      </c>
    </row>
    <row r="572" spans="1:10" ht="15.75" hidden="1" customHeight="1" x14ac:dyDescent="0.25">
      <c r="A572" s="5"/>
      <c r="B572" s="5"/>
      <c r="C572" s="5"/>
      <c r="D572" s="5" t="s">
        <v>12</v>
      </c>
      <c r="E572" s="19">
        <f>'Détails calculs 2020 WCPT '!E638</f>
        <v>0</v>
      </c>
      <c r="F572" s="19">
        <f>'Détails calculs 2020 WCPT '!F638</f>
        <v>0</v>
      </c>
      <c r="G572" s="19">
        <f>'Détails calculs 2020 WCPT '!G638</f>
        <v>0</v>
      </c>
      <c r="H572" s="19">
        <f>'Détails calculs 2020 WCPT '!H638</f>
        <v>0</v>
      </c>
      <c r="I572" s="19">
        <f>'Détails calculs 2020 WCPT '!I577</f>
        <v>0</v>
      </c>
      <c r="J572" s="19">
        <f t="shared" si="8"/>
        <v>0</v>
      </c>
    </row>
    <row r="573" spans="1:10" s="62" customFormat="1" ht="15.75" customHeight="1" x14ac:dyDescent="0.25">
      <c r="A573" s="77" t="s">
        <v>300</v>
      </c>
      <c r="B573" s="77" t="s">
        <v>308</v>
      </c>
      <c r="C573" s="77" t="s">
        <v>199</v>
      </c>
      <c r="D573" s="156" t="s">
        <v>13</v>
      </c>
      <c r="E573" s="81">
        <f>'Détails calculs 2020 WCPT '!E633</f>
        <v>0</v>
      </c>
      <c r="F573" s="81">
        <f>'Détails calculs 2020 WCPT '!F633</f>
        <v>0</v>
      </c>
      <c r="G573" s="81">
        <f>'Détails calculs 2020 WCPT '!G633</f>
        <v>0</v>
      </c>
      <c r="H573" s="81">
        <f>'Détails calculs 2020 WCPT '!H633</f>
        <v>0</v>
      </c>
      <c r="I573" s="81">
        <f>'Détails calculs 2020 WCPT '!I578</f>
        <v>0</v>
      </c>
      <c r="J573" s="81">
        <f t="shared" si="8"/>
        <v>0</v>
      </c>
    </row>
    <row r="574" spans="1:10" ht="15.75" customHeight="1" thickBot="1" x14ac:dyDescent="0.3">
      <c r="A574" s="5" t="s">
        <v>142</v>
      </c>
      <c r="B574" s="5" t="s">
        <v>106</v>
      </c>
      <c r="C574" s="5" t="s">
        <v>22</v>
      </c>
      <c r="D574" s="7" t="s">
        <v>13</v>
      </c>
      <c r="E574" s="19">
        <f>'Détails calculs 2020 WCPT '!E639</f>
        <v>0</v>
      </c>
      <c r="F574" s="19">
        <f>'Détails calculs 2020 WCPT '!F639</f>
        <v>0</v>
      </c>
      <c r="G574" s="19">
        <f>'Détails calculs 2020 WCPT '!G639</f>
        <v>0</v>
      </c>
      <c r="H574" s="19">
        <f>'Détails calculs 2020 WCPT '!H639</f>
        <v>1948.5298675496688</v>
      </c>
      <c r="I574" s="19">
        <f>'Détails calculs 2020 WCPT '!I579</f>
        <v>0</v>
      </c>
      <c r="J574" s="19">
        <f t="shared" si="8"/>
        <v>1948.5298675496688</v>
      </c>
    </row>
    <row r="575" spans="1:10" ht="15.75" hidden="1" customHeight="1" x14ac:dyDescent="0.25">
      <c r="A575" s="15"/>
      <c r="B575" s="15"/>
      <c r="C575" s="15"/>
      <c r="D575" s="15" t="s">
        <v>7</v>
      </c>
      <c r="E575" s="20">
        <f>'Détails calculs 2020 WCPT '!E640</f>
        <v>0</v>
      </c>
      <c r="F575" s="20">
        <f>'Détails calculs 2020 WCPT '!F640</f>
        <v>0</v>
      </c>
      <c r="G575" s="20">
        <f>'Détails calculs 2020 WCPT '!G640</f>
        <v>0</v>
      </c>
      <c r="H575" s="20">
        <f>'Détails calculs 2020 WCPT '!H640</f>
        <v>0</v>
      </c>
      <c r="I575" s="20">
        <f>'Détails calculs 2020 WCPT '!I580</f>
        <v>0</v>
      </c>
      <c r="J575" s="20">
        <f t="shared" si="8"/>
        <v>0</v>
      </c>
    </row>
    <row r="576" spans="1:10" ht="15.75" hidden="1" customHeight="1" x14ac:dyDescent="0.25">
      <c r="A576" s="15"/>
      <c r="B576" s="15"/>
      <c r="C576" s="15"/>
      <c r="D576" s="15" t="s">
        <v>9</v>
      </c>
      <c r="E576" s="20">
        <f>'Détails calculs 2020 WCPT '!E641</f>
        <v>0</v>
      </c>
      <c r="F576" s="20">
        <f>'Détails calculs 2020 WCPT '!F641</f>
        <v>0</v>
      </c>
      <c r="G576" s="20">
        <f>'Détails calculs 2020 WCPT '!G641</f>
        <v>0</v>
      </c>
      <c r="H576" s="20">
        <f>'Détails calculs 2020 WCPT '!H641</f>
        <v>0</v>
      </c>
      <c r="I576" s="20">
        <f>'Détails calculs 2020 WCPT '!I581</f>
        <v>0</v>
      </c>
      <c r="J576" s="20">
        <f t="shared" si="8"/>
        <v>0</v>
      </c>
    </row>
    <row r="577" spans="1:10" ht="15.75" hidden="1" customHeight="1" x14ac:dyDescent="0.25">
      <c r="A577" s="15"/>
      <c r="B577" s="15"/>
      <c r="C577" s="15"/>
      <c r="D577" s="15" t="s">
        <v>10</v>
      </c>
      <c r="E577" s="20">
        <f>'Détails calculs 2020 WCPT '!E642</f>
        <v>0</v>
      </c>
      <c r="F577" s="20">
        <f>'Détails calculs 2020 WCPT '!F642</f>
        <v>0</v>
      </c>
      <c r="G577" s="20">
        <f>'Détails calculs 2020 WCPT '!G642</f>
        <v>0</v>
      </c>
      <c r="H577" s="20">
        <f>'Détails calculs 2020 WCPT '!H642</f>
        <v>0</v>
      </c>
      <c r="I577" s="20">
        <f>'Détails calculs 2020 WCPT '!I582</f>
        <v>0</v>
      </c>
      <c r="J577" s="20">
        <f t="shared" si="8"/>
        <v>0</v>
      </c>
    </row>
    <row r="578" spans="1:10" ht="15.75" hidden="1" customHeight="1" x14ac:dyDescent="0.25">
      <c r="A578" s="15"/>
      <c r="B578" s="15"/>
      <c r="C578" s="15"/>
      <c r="D578" s="15" t="s">
        <v>11</v>
      </c>
      <c r="E578" s="20">
        <f>'Détails calculs 2020 WCPT '!E643</f>
        <v>0</v>
      </c>
      <c r="F578" s="20">
        <f>'Détails calculs 2020 WCPT '!F643</f>
        <v>0</v>
      </c>
      <c r="G578" s="20">
        <f>'Détails calculs 2020 WCPT '!G643</f>
        <v>0</v>
      </c>
      <c r="H578" s="20">
        <f>'Détails calculs 2020 WCPT '!H643</f>
        <v>0</v>
      </c>
      <c r="I578" s="20">
        <f>'Détails calculs 2020 WCPT '!I583</f>
        <v>0</v>
      </c>
      <c r="J578" s="20">
        <f t="shared" si="8"/>
        <v>0</v>
      </c>
    </row>
    <row r="579" spans="1:10" ht="15.75" hidden="1" customHeight="1" x14ac:dyDescent="0.25">
      <c r="A579" s="15"/>
      <c r="B579" s="15"/>
      <c r="C579" s="15"/>
      <c r="D579" s="15" t="s">
        <v>12</v>
      </c>
      <c r="E579" s="20">
        <f>'Détails calculs 2020 WCPT '!E644</f>
        <v>0</v>
      </c>
      <c r="F579" s="20">
        <f>'Détails calculs 2020 WCPT '!F644</f>
        <v>0</v>
      </c>
      <c r="G579" s="20">
        <f>'Détails calculs 2020 WCPT '!G644</f>
        <v>0</v>
      </c>
      <c r="H579" s="20">
        <f>'Détails calculs 2020 WCPT '!H644</f>
        <v>0</v>
      </c>
      <c r="I579" s="20">
        <f>'Détails calculs 2020 WCPT '!I584</f>
        <v>0</v>
      </c>
      <c r="J579" s="20">
        <f t="shared" si="8"/>
        <v>0</v>
      </c>
    </row>
    <row r="580" spans="1:10" ht="15.75" customHeight="1" thickBot="1" x14ac:dyDescent="0.3">
      <c r="A580" s="15" t="s">
        <v>168</v>
      </c>
      <c r="B580" s="15" t="s">
        <v>179</v>
      </c>
      <c r="C580" s="15" t="s">
        <v>22</v>
      </c>
      <c r="D580" s="16" t="s">
        <v>13</v>
      </c>
      <c r="E580" s="20">
        <f>'Détails calculs 2020 WCPT '!E645</f>
        <v>0</v>
      </c>
      <c r="F580" s="20">
        <f>'Détails calculs 2020 WCPT '!F645</f>
        <v>0</v>
      </c>
      <c r="G580" s="20">
        <f>'Détails calculs 2020 WCPT '!G645</f>
        <v>0</v>
      </c>
      <c r="H580" s="20">
        <f>'Détails calculs 2020 WCPT '!H645</f>
        <v>0</v>
      </c>
      <c r="I580" s="20">
        <f>'Détails calculs 2020 WCPT '!I585</f>
        <v>0</v>
      </c>
      <c r="J580" s="20">
        <f t="shared" si="8"/>
        <v>0</v>
      </c>
    </row>
    <row r="581" spans="1:10" ht="15.75" hidden="1" customHeight="1" x14ac:dyDescent="0.25">
      <c r="A581" s="21"/>
      <c r="B581" s="21"/>
      <c r="C581" s="21"/>
      <c r="D581" s="21" t="s">
        <v>7</v>
      </c>
      <c r="E581" s="41">
        <f>'Détails calculs 2020 WCPT '!E646</f>
        <v>0</v>
      </c>
      <c r="F581" s="41">
        <f>'Détails calculs 2020 WCPT '!F646</f>
        <v>0</v>
      </c>
      <c r="G581" s="41">
        <f>'Détails calculs 2020 WCPT '!G646</f>
        <v>0</v>
      </c>
      <c r="H581" s="41">
        <f>'Détails calculs 2020 WCPT '!H646</f>
        <v>0</v>
      </c>
      <c r="I581" s="41">
        <f>'Détails calculs 2020 WCPT '!I586</f>
        <v>0</v>
      </c>
      <c r="J581" s="41">
        <f t="shared" si="8"/>
        <v>0</v>
      </c>
    </row>
    <row r="582" spans="1:10" ht="15.75" hidden="1" customHeight="1" x14ac:dyDescent="0.25">
      <c r="A582" s="21"/>
      <c r="B582" s="21"/>
      <c r="C582" s="21"/>
      <c r="D582" s="21" t="s">
        <v>9</v>
      </c>
      <c r="E582" s="41">
        <f>'Détails calculs 2020 WCPT '!E647</f>
        <v>0</v>
      </c>
      <c r="F582" s="41">
        <f>'Détails calculs 2020 WCPT '!F647</f>
        <v>0</v>
      </c>
      <c r="G582" s="41">
        <f>'Détails calculs 2020 WCPT '!G647</f>
        <v>0</v>
      </c>
      <c r="H582" s="41">
        <f>'Détails calculs 2020 WCPT '!H647</f>
        <v>0</v>
      </c>
      <c r="I582" s="41">
        <f>'Détails calculs 2020 WCPT '!I587</f>
        <v>0</v>
      </c>
      <c r="J582" s="41">
        <f t="shared" si="8"/>
        <v>0</v>
      </c>
    </row>
    <row r="583" spans="1:10" ht="15.75" hidden="1" customHeight="1" x14ac:dyDescent="0.25">
      <c r="A583" s="21"/>
      <c r="B583" s="21"/>
      <c r="C583" s="21"/>
      <c r="D583" s="21" t="s">
        <v>10</v>
      </c>
      <c r="E583" s="41">
        <f>'Détails calculs 2020 WCPT '!E648</f>
        <v>0</v>
      </c>
      <c r="F583" s="41">
        <f>'Détails calculs 2020 WCPT '!F648</f>
        <v>0</v>
      </c>
      <c r="G583" s="41">
        <f>'Détails calculs 2020 WCPT '!G648</f>
        <v>0</v>
      </c>
      <c r="H583" s="41">
        <f>'Détails calculs 2020 WCPT '!H648</f>
        <v>0</v>
      </c>
      <c r="I583" s="41">
        <f>'Détails calculs 2020 WCPT '!I588</f>
        <v>0</v>
      </c>
      <c r="J583" s="41">
        <f t="shared" si="8"/>
        <v>0</v>
      </c>
    </row>
    <row r="584" spans="1:10" ht="15.75" hidden="1" customHeight="1" x14ac:dyDescent="0.25">
      <c r="A584" s="21"/>
      <c r="B584" s="21"/>
      <c r="C584" s="21"/>
      <c r="D584" s="21" t="s">
        <v>11</v>
      </c>
      <c r="E584" s="41">
        <f>'Détails calculs 2020 WCPT '!E649</f>
        <v>0</v>
      </c>
      <c r="F584" s="41">
        <f>'Détails calculs 2020 WCPT '!F649</f>
        <v>0</v>
      </c>
      <c r="G584" s="41">
        <f>'Détails calculs 2020 WCPT '!G649</f>
        <v>0</v>
      </c>
      <c r="H584" s="41">
        <f>'Détails calculs 2020 WCPT '!H649</f>
        <v>0</v>
      </c>
      <c r="I584" s="41">
        <f>'Détails calculs 2020 WCPT '!I589</f>
        <v>0</v>
      </c>
      <c r="J584" s="41">
        <f t="shared" si="8"/>
        <v>0</v>
      </c>
    </row>
    <row r="585" spans="1:10" ht="15.75" hidden="1" customHeight="1" x14ac:dyDescent="0.25">
      <c r="A585" s="21"/>
      <c r="B585" s="21"/>
      <c r="C585" s="21"/>
      <c r="D585" s="21" t="s">
        <v>12</v>
      </c>
      <c r="E585" s="41">
        <f>'Détails calculs 2020 WCPT '!E650</f>
        <v>0</v>
      </c>
      <c r="F585" s="41">
        <f>'Détails calculs 2020 WCPT '!F650</f>
        <v>0</v>
      </c>
      <c r="G585" s="41">
        <f>'Détails calculs 2020 WCPT '!G650</f>
        <v>0</v>
      </c>
      <c r="H585" s="41">
        <f>'Détails calculs 2020 WCPT '!H650</f>
        <v>100</v>
      </c>
      <c r="I585" s="41">
        <f>'Détails calculs 2020 WCPT '!I590</f>
        <v>0</v>
      </c>
      <c r="J585" s="41">
        <f t="shared" si="8"/>
        <v>100</v>
      </c>
    </row>
    <row r="586" spans="1:10" ht="15.75" customHeight="1" thickBot="1" x14ac:dyDescent="0.3">
      <c r="A586" s="21" t="s">
        <v>167</v>
      </c>
      <c r="B586" s="21" t="s">
        <v>254</v>
      </c>
      <c r="C586" s="21" t="s">
        <v>36</v>
      </c>
      <c r="D586" s="22" t="s">
        <v>13</v>
      </c>
      <c r="E586" s="41">
        <f>'Détails calculs 2020 WCPT '!E651</f>
        <v>0</v>
      </c>
      <c r="F586" s="41">
        <f>'Détails calculs 2020 WCPT '!F651</f>
        <v>0</v>
      </c>
      <c r="G586" s="41">
        <f>'Détails calculs 2020 WCPT '!G651</f>
        <v>0</v>
      </c>
      <c r="H586" s="41">
        <f>'Détails calculs 2020 WCPT '!H651</f>
        <v>0</v>
      </c>
      <c r="I586" s="41">
        <f>'Détails calculs 2020 WCPT '!I591</f>
        <v>0</v>
      </c>
      <c r="J586" s="41">
        <f t="shared" si="8"/>
        <v>0</v>
      </c>
    </row>
    <row r="587" spans="1:10" ht="15" hidden="1" customHeight="1" x14ac:dyDescent="0.25">
      <c r="A587" s="5"/>
      <c r="B587" s="5"/>
      <c r="C587" s="5"/>
      <c r="D587" s="5" t="s">
        <v>7</v>
      </c>
      <c r="E587" s="41">
        <f>'Détails calculs 2020 WCPT '!E652</f>
        <v>0</v>
      </c>
      <c r="F587" s="19">
        <f>'Détails calculs 2020 WCPT '!F664</f>
        <v>0</v>
      </c>
      <c r="G587" s="19">
        <f>'Détails calculs 2020 WCPT '!G664</f>
        <v>0</v>
      </c>
      <c r="H587" s="19">
        <f>'Détails calculs 2020 WCPT '!H664</f>
        <v>0</v>
      </c>
      <c r="I587" s="19">
        <f>'Détails calculs 2020 WCPT '!I592</f>
        <v>0</v>
      </c>
      <c r="J587" s="19">
        <f t="shared" si="8"/>
        <v>0</v>
      </c>
    </row>
    <row r="588" spans="1:10" ht="15" hidden="1" customHeight="1" x14ac:dyDescent="0.25">
      <c r="A588" s="5"/>
      <c r="B588" s="5"/>
      <c r="C588" s="5"/>
      <c r="D588" s="5" t="s">
        <v>9</v>
      </c>
      <c r="E588" s="41">
        <f>'Détails calculs 2020 WCPT '!E653</f>
        <v>0</v>
      </c>
      <c r="F588" s="19">
        <f>'Détails calculs 2020 WCPT '!F665</f>
        <v>0</v>
      </c>
      <c r="G588" s="19">
        <f>'Détails calculs 2020 WCPT '!G665</f>
        <v>0</v>
      </c>
      <c r="H588" s="19">
        <f>'Détails calculs 2020 WCPT '!H665</f>
        <v>0</v>
      </c>
      <c r="I588" s="19">
        <f>'Détails calculs 2020 WCPT '!I593</f>
        <v>0</v>
      </c>
      <c r="J588" s="19">
        <f t="shared" si="8"/>
        <v>0</v>
      </c>
    </row>
    <row r="589" spans="1:10" ht="15" hidden="1" customHeight="1" x14ac:dyDescent="0.25">
      <c r="A589" s="5"/>
      <c r="B589" s="5"/>
      <c r="C589" s="5"/>
      <c r="D589" s="5" t="s">
        <v>10</v>
      </c>
      <c r="E589" s="41">
        <f>'Détails calculs 2020 WCPT '!E654</f>
        <v>0</v>
      </c>
      <c r="F589" s="19">
        <f>'Détails calculs 2020 WCPT '!F666</f>
        <v>0</v>
      </c>
      <c r="G589" s="19">
        <f>'Détails calculs 2020 WCPT '!G666</f>
        <v>0</v>
      </c>
      <c r="H589" s="19">
        <f>'Détails calculs 2020 WCPT '!H666</f>
        <v>0</v>
      </c>
      <c r="I589" s="19">
        <f>'Détails calculs 2020 WCPT '!I594</f>
        <v>0</v>
      </c>
      <c r="J589" s="19">
        <f t="shared" si="8"/>
        <v>0</v>
      </c>
    </row>
    <row r="590" spans="1:10" ht="15" hidden="1" customHeight="1" x14ac:dyDescent="0.25">
      <c r="A590" s="5"/>
      <c r="B590" s="5"/>
      <c r="C590" s="5"/>
      <c r="D590" s="5" t="s">
        <v>11</v>
      </c>
      <c r="E590" s="41">
        <f>'Détails calculs 2020 WCPT '!E655</f>
        <v>0</v>
      </c>
      <c r="F590" s="19">
        <f>'Détails calculs 2020 WCPT '!F667</f>
        <v>0</v>
      </c>
      <c r="G590" s="19">
        <f>'Détails calculs 2020 WCPT '!G667</f>
        <v>0</v>
      </c>
      <c r="H590" s="19">
        <f>'Détails calculs 2020 WCPT '!H667</f>
        <v>0</v>
      </c>
      <c r="I590" s="19">
        <f>'Détails calculs 2020 WCPT '!I595</f>
        <v>0</v>
      </c>
      <c r="J590" s="19">
        <f t="shared" si="8"/>
        <v>0</v>
      </c>
    </row>
    <row r="591" spans="1:10" ht="15" hidden="1" customHeight="1" x14ac:dyDescent="0.25">
      <c r="A591" s="5"/>
      <c r="B591" s="5"/>
      <c r="C591" s="5"/>
      <c r="D591" s="5" t="s">
        <v>12</v>
      </c>
      <c r="E591" s="41">
        <f>'Détails calculs 2020 WCPT '!E656</f>
        <v>0</v>
      </c>
      <c r="F591" s="19">
        <f>'Détails calculs 2020 WCPT '!F668</f>
        <v>0</v>
      </c>
      <c r="G591" s="19">
        <f>'Détails calculs 2020 WCPT '!G668</f>
        <v>0</v>
      </c>
      <c r="H591" s="19">
        <f>'Détails calculs 2020 WCPT '!H668</f>
        <v>0</v>
      </c>
      <c r="I591" s="19">
        <f>'Détails calculs 2020 WCPT '!I596</f>
        <v>0</v>
      </c>
      <c r="J591" s="19">
        <f t="shared" si="8"/>
        <v>0</v>
      </c>
    </row>
    <row r="592" spans="1:10" ht="15" hidden="1" customHeight="1" x14ac:dyDescent="0.25">
      <c r="A592" s="21" t="s">
        <v>122</v>
      </c>
      <c r="B592" s="21" t="s">
        <v>123</v>
      </c>
      <c r="C592" s="21" t="s">
        <v>36</v>
      </c>
      <c r="D592" s="21" t="s">
        <v>7</v>
      </c>
      <c r="E592" s="41">
        <f>'Détails calculs 2020 WCPT '!E657</f>
        <v>0</v>
      </c>
      <c r="F592" s="41"/>
      <c r="G592" s="41"/>
      <c r="H592" s="41"/>
      <c r="I592" s="41">
        <f>'Détails calculs 2020 WCPT '!I597</f>
        <v>0</v>
      </c>
      <c r="J592" s="41">
        <f t="shared" si="8"/>
        <v>0</v>
      </c>
    </row>
    <row r="593" spans="1:10" ht="15" hidden="1" customHeight="1" x14ac:dyDescent="0.25">
      <c r="A593" s="21"/>
      <c r="B593" s="21"/>
      <c r="C593" s="21"/>
      <c r="D593" s="21" t="s">
        <v>9</v>
      </c>
      <c r="E593" s="41">
        <f>'Détails calculs 2020 WCPT '!E664</f>
        <v>0</v>
      </c>
      <c r="F593" s="41"/>
      <c r="G593" s="41"/>
      <c r="H593" s="41"/>
      <c r="I593" s="41">
        <f>'Détails calculs 2020 WCPT '!I598</f>
        <v>0</v>
      </c>
      <c r="J593" s="41">
        <f t="shared" ref="J593:J656" si="9">IFERROR(E593+F593+G593+H593+I593,0)</f>
        <v>0</v>
      </c>
    </row>
    <row r="594" spans="1:10" ht="15" hidden="1" customHeight="1" x14ac:dyDescent="0.25">
      <c r="A594" s="21"/>
      <c r="B594" s="21"/>
      <c r="C594" s="21"/>
      <c r="D594" s="21" t="s">
        <v>10</v>
      </c>
      <c r="E594" s="41">
        <f>'Détails calculs 2020 WCPT '!E665</f>
        <v>0</v>
      </c>
      <c r="F594" s="41"/>
      <c r="G594" s="41"/>
      <c r="H594" s="41"/>
      <c r="I594" s="41">
        <f>'Détails calculs 2020 WCPT '!I599</f>
        <v>0</v>
      </c>
      <c r="J594" s="41">
        <f t="shared" si="9"/>
        <v>0</v>
      </c>
    </row>
    <row r="595" spans="1:10" ht="15" hidden="1" customHeight="1" x14ac:dyDescent="0.25">
      <c r="A595" s="21"/>
      <c r="B595" s="21"/>
      <c r="C595" s="21"/>
      <c r="D595" s="21" t="s">
        <v>11</v>
      </c>
      <c r="E595" s="41">
        <f>'Détails calculs 2020 WCPT '!E666</f>
        <v>0</v>
      </c>
      <c r="F595" s="41"/>
      <c r="G595" s="41"/>
      <c r="H595" s="41"/>
      <c r="I595" s="41">
        <f>'Détails calculs 2020 WCPT '!I600</f>
        <v>0</v>
      </c>
      <c r="J595" s="41">
        <f t="shared" si="9"/>
        <v>0</v>
      </c>
    </row>
    <row r="596" spans="1:10" ht="15" hidden="1" customHeight="1" x14ac:dyDescent="0.25">
      <c r="A596" s="21"/>
      <c r="B596" s="21"/>
      <c r="C596" s="21"/>
      <c r="D596" s="21" t="s">
        <v>12</v>
      </c>
      <c r="E596" s="41">
        <f>'Détails calculs 2020 WCPT '!E667</f>
        <v>0</v>
      </c>
      <c r="F596" s="61"/>
      <c r="G596" s="61"/>
      <c r="H596" s="41"/>
      <c r="I596" s="41">
        <f>'Détails calculs 2020 WCPT '!I601</f>
        <v>0</v>
      </c>
      <c r="J596" s="41">
        <f t="shared" si="9"/>
        <v>0</v>
      </c>
    </row>
    <row r="597" spans="1:10" ht="15.75" customHeight="1" thickBot="1" x14ac:dyDescent="0.3">
      <c r="A597" s="21" t="s">
        <v>122</v>
      </c>
      <c r="B597" s="21" t="s">
        <v>123</v>
      </c>
      <c r="C597" s="21" t="s">
        <v>36</v>
      </c>
      <c r="D597" s="22" t="s">
        <v>13</v>
      </c>
      <c r="E597" s="41">
        <f>'Détails calculs 2020 WCPT '!E657</f>
        <v>0</v>
      </c>
      <c r="F597" s="41">
        <f>'Détails calculs 2020 WCPT '!F657</f>
        <v>0</v>
      </c>
      <c r="G597" s="41">
        <f>'Détails calculs 2020 WCPT '!G657</f>
        <v>0</v>
      </c>
      <c r="H597" s="41">
        <f>'Détails calculs 2020 WCPT '!H657</f>
        <v>0</v>
      </c>
      <c r="I597" s="41">
        <f>'Détails calculs 2020 WCPT '!I602</f>
        <v>0</v>
      </c>
      <c r="J597" s="41">
        <f t="shared" si="9"/>
        <v>0</v>
      </c>
    </row>
    <row r="598" spans="1:10" s="64" customFormat="1" ht="15.75" customHeight="1" thickBot="1" x14ac:dyDescent="0.3">
      <c r="A598" s="100" t="s">
        <v>313</v>
      </c>
      <c r="B598" s="100" t="s">
        <v>314</v>
      </c>
      <c r="C598" s="100" t="s">
        <v>22</v>
      </c>
      <c r="D598" s="101" t="s">
        <v>315</v>
      </c>
      <c r="E598" s="99">
        <f>'Détails calculs 2020 WCPT '!E663</f>
        <v>0</v>
      </c>
      <c r="F598" s="99">
        <f>'Détails calculs 2020 WCPT '!F663</f>
        <v>0</v>
      </c>
      <c r="G598" s="99">
        <f>'Détails calculs 2020 WCPT '!G663</f>
        <v>0</v>
      </c>
      <c r="H598" s="99">
        <f>'Détails calculs 2020 WCPT '!H663</f>
        <v>0</v>
      </c>
      <c r="I598" s="99">
        <f>'Détails calculs 2020 WCPT '!I603</f>
        <v>0</v>
      </c>
      <c r="J598" s="99">
        <f t="shared" si="9"/>
        <v>0</v>
      </c>
    </row>
    <row r="599" spans="1:10" ht="15.75" customHeight="1" thickBot="1" x14ac:dyDescent="0.3">
      <c r="A599" s="5" t="s">
        <v>136</v>
      </c>
      <c r="B599" s="5" t="s">
        <v>203</v>
      </c>
      <c r="C599" s="5" t="s">
        <v>22</v>
      </c>
      <c r="D599" s="7" t="s">
        <v>13</v>
      </c>
      <c r="E599" s="19">
        <f>'Détails calculs 2020 WCPT '!E669</f>
        <v>0</v>
      </c>
      <c r="F599" s="19">
        <f>'Détails calculs 2020 WCPT '!F669</f>
        <v>0</v>
      </c>
      <c r="G599" s="19">
        <f>'Détails calculs 2020 WCPT '!G669</f>
        <v>0</v>
      </c>
      <c r="H599" s="19">
        <f>'Détails calculs 2020 WCPT '!H669</f>
        <v>0</v>
      </c>
      <c r="I599" s="19">
        <f>'Détails calculs 2020 WCPT '!I604</f>
        <v>0</v>
      </c>
      <c r="J599" s="19">
        <f t="shared" si="9"/>
        <v>0</v>
      </c>
    </row>
    <row r="600" spans="1:10" ht="15.75" hidden="1" customHeight="1" x14ac:dyDescent="0.25">
      <c r="A600" s="15"/>
      <c r="B600" s="15"/>
      <c r="C600" s="15"/>
      <c r="D600" s="15" t="s">
        <v>7</v>
      </c>
      <c r="E600" s="20">
        <f>'Détails calculs 2020 WCPT '!E670</f>
        <v>0</v>
      </c>
      <c r="F600" s="20">
        <f>'Détails calculs 2020 WCPT '!F670</f>
        <v>0</v>
      </c>
      <c r="G600" s="20">
        <f>'Détails calculs 2020 WCPT '!G670</f>
        <v>0</v>
      </c>
      <c r="H600" s="20">
        <f>'Détails calculs 2020 WCPT '!H670</f>
        <v>0</v>
      </c>
      <c r="I600" s="20">
        <f>'Détails calculs 2020 WCPT '!I605</f>
        <v>0</v>
      </c>
      <c r="J600" s="20">
        <f t="shared" si="9"/>
        <v>0</v>
      </c>
    </row>
    <row r="601" spans="1:10" ht="15.75" hidden="1" customHeight="1" x14ac:dyDescent="0.25">
      <c r="A601" s="15"/>
      <c r="B601" s="15"/>
      <c r="C601" s="15"/>
      <c r="D601" s="15" t="s">
        <v>9</v>
      </c>
      <c r="E601" s="20">
        <f>'Détails calculs 2020 WCPT '!E671</f>
        <v>0</v>
      </c>
      <c r="F601" s="20">
        <f>'Détails calculs 2020 WCPT '!F671</f>
        <v>0</v>
      </c>
      <c r="G601" s="20">
        <f>'Détails calculs 2020 WCPT '!G671</f>
        <v>0</v>
      </c>
      <c r="H601" s="20">
        <f>'Détails calculs 2020 WCPT '!H671</f>
        <v>0</v>
      </c>
      <c r="I601" s="20">
        <f>'Détails calculs 2020 WCPT '!I606</f>
        <v>0</v>
      </c>
      <c r="J601" s="20">
        <f t="shared" si="9"/>
        <v>0</v>
      </c>
    </row>
    <row r="602" spans="1:10" ht="15.75" hidden="1" customHeight="1" x14ac:dyDescent="0.25">
      <c r="A602" s="15"/>
      <c r="B602" s="15"/>
      <c r="C602" s="15"/>
      <c r="D602" s="15" t="s">
        <v>10</v>
      </c>
      <c r="E602" s="20">
        <f>'Détails calculs 2020 WCPT '!E672</f>
        <v>0</v>
      </c>
      <c r="F602" s="20">
        <f>'Détails calculs 2020 WCPT '!F672</f>
        <v>0</v>
      </c>
      <c r="G602" s="20">
        <f>'Détails calculs 2020 WCPT '!G672</f>
        <v>0</v>
      </c>
      <c r="H602" s="20">
        <f>'Détails calculs 2020 WCPT '!H672</f>
        <v>0</v>
      </c>
      <c r="I602" s="20">
        <f>'Détails calculs 2020 WCPT '!I607</f>
        <v>0</v>
      </c>
      <c r="J602" s="20">
        <f t="shared" si="9"/>
        <v>0</v>
      </c>
    </row>
    <row r="603" spans="1:10" ht="15.75" hidden="1" customHeight="1" x14ac:dyDescent="0.25">
      <c r="A603" s="15"/>
      <c r="B603" s="15"/>
      <c r="C603" s="15"/>
      <c r="D603" s="15" t="s">
        <v>11</v>
      </c>
      <c r="E603" s="20">
        <f>'Détails calculs 2020 WCPT '!E673</f>
        <v>0</v>
      </c>
      <c r="F603" s="20">
        <f>'Détails calculs 2020 WCPT '!F673</f>
        <v>0</v>
      </c>
      <c r="G603" s="20">
        <f>'Détails calculs 2020 WCPT '!G673</f>
        <v>0</v>
      </c>
      <c r="H603" s="20">
        <f>'Détails calculs 2020 WCPT '!H673</f>
        <v>0</v>
      </c>
      <c r="I603" s="20">
        <f>'Détails calculs 2020 WCPT '!I608</f>
        <v>0</v>
      </c>
      <c r="J603" s="20">
        <f t="shared" si="9"/>
        <v>0</v>
      </c>
    </row>
    <row r="604" spans="1:10" ht="15.75" hidden="1" customHeight="1" x14ac:dyDescent="0.25">
      <c r="A604" s="15"/>
      <c r="B604" s="15"/>
      <c r="C604" s="15"/>
      <c r="D604" s="15" t="s">
        <v>12</v>
      </c>
      <c r="E604" s="20">
        <f>'Détails calculs 2020 WCPT '!E674</f>
        <v>0</v>
      </c>
      <c r="F604" s="20">
        <f>'Détails calculs 2020 WCPT '!F674</f>
        <v>0</v>
      </c>
      <c r="G604" s="20">
        <f>'Détails calculs 2020 WCPT '!G674</f>
        <v>0</v>
      </c>
      <c r="H604" s="20">
        <f>'Détails calculs 2020 WCPT '!H674</f>
        <v>0</v>
      </c>
      <c r="I604" s="20">
        <f>'Détails calculs 2020 WCPT '!I609</f>
        <v>0</v>
      </c>
      <c r="J604" s="20">
        <f t="shared" si="9"/>
        <v>0</v>
      </c>
    </row>
    <row r="605" spans="1:10" ht="15.75" customHeight="1" thickBot="1" x14ac:dyDescent="0.3">
      <c r="A605" s="15" t="s">
        <v>343</v>
      </c>
      <c r="B605" s="15" t="s">
        <v>165</v>
      </c>
      <c r="C605" s="15" t="s">
        <v>22</v>
      </c>
      <c r="D605" s="16" t="s">
        <v>13</v>
      </c>
      <c r="E605" s="20">
        <f>'Détails calculs 2020 WCPT '!E687</f>
        <v>0</v>
      </c>
      <c r="F605" s="20">
        <f>'Détails calculs 2020 WCPT '!F687</f>
        <v>0</v>
      </c>
      <c r="G605" s="20">
        <f>'Détails calculs 2020 WCPT '!G687</f>
        <v>0</v>
      </c>
      <c r="H605" s="20">
        <f>'Détails calculs 2020 WCPT '!H687</f>
        <v>1161.1126490066226</v>
      </c>
      <c r="I605" s="20">
        <f>'Détails calculs 2020 WCPT '!I610</f>
        <v>0</v>
      </c>
      <c r="J605" s="20">
        <f t="shared" si="9"/>
        <v>1161.1126490066226</v>
      </c>
    </row>
    <row r="606" spans="1:10" ht="15.75" hidden="1" customHeight="1" x14ac:dyDescent="0.25">
      <c r="A606" s="5"/>
      <c r="B606" s="5"/>
      <c r="C606" s="5"/>
      <c r="D606" s="5" t="s">
        <v>7</v>
      </c>
      <c r="E606" s="19">
        <f>'Détails calculs 2020 WCPT '!E676</f>
        <v>0</v>
      </c>
      <c r="F606" s="19">
        <f>'Détails calculs 2020 WCPT '!F676</f>
        <v>0</v>
      </c>
      <c r="G606" s="19">
        <f>'Détails calculs 2020 WCPT '!G676</f>
        <v>0</v>
      </c>
      <c r="H606" s="19">
        <f>'Détails calculs 2020 WCPT '!H676</f>
        <v>0</v>
      </c>
      <c r="I606" s="19">
        <f>'Détails calculs 2020 WCPT '!I611</f>
        <v>0</v>
      </c>
      <c r="J606" s="19">
        <f t="shared" si="9"/>
        <v>0</v>
      </c>
    </row>
    <row r="607" spans="1:10" ht="15.75" hidden="1" customHeight="1" x14ac:dyDescent="0.25">
      <c r="A607" s="5"/>
      <c r="B607" s="5"/>
      <c r="C607" s="5"/>
      <c r="D607" s="5" t="s">
        <v>9</v>
      </c>
      <c r="E607" s="19">
        <f>'Détails calculs 2020 WCPT '!E677</f>
        <v>0</v>
      </c>
      <c r="F607" s="19">
        <f>'Détails calculs 2020 WCPT '!F677</f>
        <v>0</v>
      </c>
      <c r="G607" s="19">
        <f>'Détails calculs 2020 WCPT '!G677</f>
        <v>0</v>
      </c>
      <c r="H607" s="19">
        <f>'Détails calculs 2020 WCPT '!H677</f>
        <v>0</v>
      </c>
      <c r="I607" s="19">
        <f>'Détails calculs 2020 WCPT '!I612</f>
        <v>0</v>
      </c>
      <c r="J607" s="19">
        <f t="shared" si="9"/>
        <v>0</v>
      </c>
    </row>
    <row r="608" spans="1:10" ht="15.75" hidden="1" customHeight="1" x14ac:dyDescent="0.25">
      <c r="A608" s="5"/>
      <c r="B608" s="5"/>
      <c r="C608" s="5"/>
      <c r="D608" s="5" t="s">
        <v>10</v>
      </c>
      <c r="E608" s="19">
        <f>'Détails calculs 2020 WCPT '!E678</f>
        <v>0</v>
      </c>
      <c r="F608" s="19">
        <f>'Détails calculs 2020 WCPT '!F678</f>
        <v>0</v>
      </c>
      <c r="G608" s="19">
        <f>'Détails calculs 2020 WCPT '!G678</f>
        <v>0</v>
      </c>
      <c r="H608" s="19">
        <f>'Détails calculs 2020 WCPT '!H678</f>
        <v>0</v>
      </c>
      <c r="I608" s="19">
        <f>'Détails calculs 2020 WCPT '!I613</f>
        <v>0</v>
      </c>
      <c r="J608" s="19">
        <f t="shared" si="9"/>
        <v>0</v>
      </c>
    </row>
    <row r="609" spans="1:10" ht="15.75" hidden="1" customHeight="1" x14ac:dyDescent="0.25">
      <c r="A609" s="5"/>
      <c r="B609" s="5"/>
      <c r="C609" s="5"/>
      <c r="D609" s="5" t="s">
        <v>11</v>
      </c>
      <c r="E609" s="19">
        <f>'Détails calculs 2020 WCPT '!E679</f>
        <v>0</v>
      </c>
      <c r="F609" s="19">
        <f>'Détails calculs 2020 WCPT '!F679</f>
        <v>0</v>
      </c>
      <c r="G609" s="19">
        <f>'Détails calculs 2020 WCPT '!G679</f>
        <v>0</v>
      </c>
      <c r="H609" s="19">
        <f>'Détails calculs 2020 WCPT '!H679</f>
        <v>0</v>
      </c>
      <c r="I609" s="19">
        <f>'Détails calculs 2020 WCPT '!I614</f>
        <v>0</v>
      </c>
      <c r="J609" s="19">
        <f t="shared" si="9"/>
        <v>0</v>
      </c>
    </row>
    <row r="610" spans="1:10" ht="15.75" hidden="1" customHeight="1" x14ac:dyDescent="0.25">
      <c r="A610" s="5"/>
      <c r="B610" s="5"/>
      <c r="C610" s="5"/>
      <c r="D610" s="5" t="s">
        <v>12</v>
      </c>
      <c r="E610" s="19">
        <f>'Détails calculs 2020 WCPT '!E680</f>
        <v>0</v>
      </c>
      <c r="F610" s="19">
        <f>'Détails calculs 2020 WCPT '!F680</f>
        <v>0</v>
      </c>
      <c r="G610" s="19">
        <f>'Détails calculs 2020 WCPT '!G680</f>
        <v>0</v>
      </c>
      <c r="H610" s="19">
        <f>'Détails calculs 2020 WCPT '!H680</f>
        <v>100</v>
      </c>
      <c r="I610" s="19">
        <f>'Détails calculs 2020 WCPT '!I615</f>
        <v>0</v>
      </c>
      <c r="J610" s="19">
        <f t="shared" si="9"/>
        <v>100</v>
      </c>
    </row>
    <row r="611" spans="1:10" ht="15.75" customHeight="1" thickBot="1" x14ac:dyDescent="0.3">
      <c r="A611" s="15" t="s">
        <v>228</v>
      </c>
      <c r="B611" s="15" t="s">
        <v>83</v>
      </c>
      <c r="C611" s="15" t="s">
        <v>22</v>
      </c>
      <c r="D611" s="16" t="s">
        <v>13</v>
      </c>
      <c r="E611" s="20">
        <f>'Détails calculs 2020 WCPT '!E675</f>
        <v>0</v>
      </c>
      <c r="F611" s="20">
        <f>'Détails calculs 2020 WCPT '!F675</f>
        <v>0</v>
      </c>
      <c r="G611" s="20">
        <f>'Détails calculs 2020 WCPT '!G675</f>
        <v>0</v>
      </c>
      <c r="H611" s="20">
        <f>'Détails calculs 2020 WCPT '!H675</f>
        <v>0</v>
      </c>
      <c r="I611" s="20">
        <f>'Détails calculs 2020 WCPT '!I616</f>
        <v>0</v>
      </c>
      <c r="J611" s="20">
        <f t="shared" si="9"/>
        <v>0</v>
      </c>
    </row>
    <row r="612" spans="1:10" ht="15.75" hidden="1" customHeight="1" x14ac:dyDescent="0.25">
      <c r="A612" s="15"/>
      <c r="B612" s="15"/>
      <c r="C612" s="15"/>
      <c r="D612" s="15" t="s">
        <v>7</v>
      </c>
      <c r="E612" s="20">
        <f>'Détails calculs 2020 WCPT '!E682</f>
        <v>0</v>
      </c>
      <c r="F612" s="20">
        <f>'Détails calculs 2020 WCPT '!F682</f>
        <v>0</v>
      </c>
      <c r="G612" s="20">
        <f>'Détails calculs 2020 WCPT '!G682</f>
        <v>0</v>
      </c>
      <c r="H612" s="20" t="str">
        <f>'Détails calculs 2020 WCPT '!H682</f>
        <v>R&amp;B Palaiseau</v>
      </c>
      <c r="I612" s="20">
        <f>'Détails calculs 2020 WCPT '!I617</f>
        <v>0</v>
      </c>
      <c r="J612" s="20">
        <f t="shared" si="9"/>
        <v>0</v>
      </c>
    </row>
    <row r="613" spans="1:10" ht="15.75" hidden="1" customHeight="1" x14ac:dyDescent="0.25">
      <c r="A613" s="15"/>
      <c r="B613" s="15"/>
      <c r="C613" s="15"/>
      <c r="D613" s="15" t="s">
        <v>9</v>
      </c>
      <c r="E613" s="20">
        <f>'Détails calculs 2020 WCPT '!E683</f>
        <v>0</v>
      </c>
      <c r="F613" s="20">
        <f>'Détails calculs 2020 WCPT '!F683</f>
        <v>0</v>
      </c>
      <c r="G613" s="20">
        <f>'Détails calculs 2020 WCPT '!G683</f>
        <v>0</v>
      </c>
      <c r="H613" s="20">
        <f>'Détails calculs 2020 WCPT '!H683</f>
        <v>151</v>
      </c>
      <c r="I613" s="20">
        <f>'Détails calculs 2020 WCPT '!I618</f>
        <v>0</v>
      </c>
      <c r="J613" s="20">
        <f t="shared" si="9"/>
        <v>151</v>
      </c>
    </row>
    <row r="614" spans="1:10" ht="15.75" hidden="1" customHeight="1" x14ac:dyDescent="0.25">
      <c r="A614" s="15"/>
      <c r="B614" s="15"/>
      <c r="C614" s="15"/>
      <c r="D614" s="15" t="s">
        <v>10</v>
      </c>
      <c r="E614" s="20">
        <f>'Détails calculs 2020 WCPT '!E684</f>
        <v>0</v>
      </c>
      <c r="F614" s="20">
        <f>'Détails calculs 2020 WCPT '!F684</f>
        <v>0</v>
      </c>
      <c r="G614" s="20">
        <f>'Détails calculs 2020 WCPT '!G684</f>
        <v>0</v>
      </c>
      <c r="H614" s="20">
        <f>'Détails calculs 2020 WCPT '!H684</f>
        <v>71</v>
      </c>
      <c r="I614" s="20">
        <f>'Détails calculs 2020 WCPT '!I619</f>
        <v>0</v>
      </c>
      <c r="J614" s="20">
        <f t="shared" si="9"/>
        <v>71</v>
      </c>
    </row>
    <row r="615" spans="1:10" ht="15.75" hidden="1" customHeight="1" x14ac:dyDescent="0.25">
      <c r="A615" s="15"/>
      <c r="B615" s="15"/>
      <c r="C615" s="15"/>
      <c r="D615" s="15" t="s">
        <v>11</v>
      </c>
      <c r="E615" s="20">
        <f>'Détails calculs 2020 WCPT '!E685</f>
        <v>0</v>
      </c>
      <c r="F615" s="20">
        <f>'Détails calculs 2020 WCPT '!F685</f>
        <v>0</v>
      </c>
      <c r="G615" s="20">
        <f>'Détails calculs 2020 WCPT '!G685</f>
        <v>0</v>
      </c>
      <c r="H615" s="20">
        <f>'Détails calculs 2020 WCPT '!H685</f>
        <v>1</v>
      </c>
      <c r="I615" s="20">
        <f>'Détails calculs 2020 WCPT '!I620</f>
        <v>0</v>
      </c>
      <c r="J615" s="20">
        <f t="shared" si="9"/>
        <v>1</v>
      </c>
    </row>
    <row r="616" spans="1:10" ht="15.75" hidden="1" customHeight="1" x14ac:dyDescent="0.25">
      <c r="A616" s="15"/>
      <c r="B616" s="15"/>
      <c r="C616" s="15"/>
      <c r="D616" s="15" t="s">
        <v>12</v>
      </c>
      <c r="E616" s="20">
        <f>'Détails calculs 2020 WCPT '!E686</f>
        <v>0</v>
      </c>
      <c r="F616" s="20">
        <f>'Détails calculs 2020 WCPT '!F686</f>
        <v>0</v>
      </c>
      <c r="G616" s="20">
        <f>'Détails calculs 2020 WCPT '!G686</f>
        <v>0</v>
      </c>
      <c r="H616" s="20">
        <f>'Détails calculs 2020 WCPT '!H686</f>
        <v>100</v>
      </c>
      <c r="I616" s="20">
        <f>'Détails calculs 2020 WCPT '!I621</f>
        <v>0</v>
      </c>
      <c r="J616" s="20">
        <f t="shared" si="9"/>
        <v>100</v>
      </c>
    </row>
    <row r="617" spans="1:10" ht="15.75" customHeight="1" thickBot="1" x14ac:dyDescent="0.3">
      <c r="A617" s="5" t="s">
        <v>258</v>
      </c>
      <c r="B617" s="5" t="s">
        <v>226</v>
      </c>
      <c r="C617" s="5" t="s">
        <v>22</v>
      </c>
      <c r="D617" s="7" t="s">
        <v>13</v>
      </c>
      <c r="E617" s="19">
        <f>'Détails calculs 2020 WCPT '!E681</f>
        <v>0</v>
      </c>
      <c r="F617" s="19">
        <f>'Détails calculs 2020 WCPT '!F681</f>
        <v>0</v>
      </c>
      <c r="G617" s="19">
        <f>'Détails calculs 2020 WCPT '!G681</f>
        <v>0</v>
      </c>
      <c r="H617" s="19">
        <f>'Détails calculs 2020 WCPT '!H681</f>
        <v>0</v>
      </c>
      <c r="I617" s="19">
        <f>'Détails calculs 2020 WCPT '!I622</f>
        <v>0</v>
      </c>
      <c r="J617" s="19">
        <f t="shared" si="9"/>
        <v>0</v>
      </c>
    </row>
    <row r="618" spans="1:10" ht="15.75" hidden="1" customHeight="1" x14ac:dyDescent="0.25">
      <c r="A618" s="21"/>
      <c r="B618" s="21"/>
      <c r="C618" s="21"/>
      <c r="D618" s="21" t="s">
        <v>7</v>
      </c>
      <c r="E618" s="41">
        <f>'Détails calculs 2020 WCPT '!E688</f>
        <v>0</v>
      </c>
      <c r="F618" s="41">
        <f>'Détails calculs 2020 WCPT '!F688</f>
        <v>0</v>
      </c>
      <c r="G618" s="41">
        <f>'Détails calculs 2020 WCPT '!G688</f>
        <v>0</v>
      </c>
      <c r="H618" s="41">
        <f>'Détails calculs 2020 WCPT '!H688</f>
        <v>0</v>
      </c>
      <c r="I618" s="41">
        <f>'Détails calculs 2020 WCPT '!I623</f>
        <v>0</v>
      </c>
      <c r="J618" s="41">
        <f t="shared" si="9"/>
        <v>0</v>
      </c>
    </row>
    <row r="619" spans="1:10" ht="15.75" hidden="1" customHeight="1" x14ac:dyDescent="0.25">
      <c r="A619" s="21"/>
      <c r="B619" s="21"/>
      <c r="C619" s="21"/>
      <c r="D619" s="21" t="s">
        <v>9</v>
      </c>
      <c r="E619" s="41">
        <f>'Détails calculs 2020 WCPT '!E689</f>
        <v>0</v>
      </c>
      <c r="F619" s="41">
        <f>'Détails calculs 2020 WCPT '!F689</f>
        <v>0</v>
      </c>
      <c r="G619" s="41">
        <f>'Détails calculs 2020 WCPT '!G689</f>
        <v>0</v>
      </c>
      <c r="H619" s="41">
        <f>'Détails calculs 2020 WCPT '!H689</f>
        <v>0</v>
      </c>
      <c r="I619" s="41">
        <f>'Détails calculs 2020 WCPT '!I624</f>
        <v>0</v>
      </c>
      <c r="J619" s="41">
        <f t="shared" si="9"/>
        <v>0</v>
      </c>
    </row>
    <row r="620" spans="1:10" ht="15.75" hidden="1" customHeight="1" x14ac:dyDescent="0.25">
      <c r="A620" s="21"/>
      <c r="B620" s="21"/>
      <c r="C620" s="21"/>
      <c r="D620" s="21" t="s">
        <v>10</v>
      </c>
      <c r="E620" s="41">
        <f>'Détails calculs 2020 WCPT '!E690</f>
        <v>0</v>
      </c>
      <c r="F620" s="41">
        <f>'Détails calculs 2020 WCPT '!F690</f>
        <v>0</v>
      </c>
      <c r="G620" s="41">
        <f>'Détails calculs 2020 WCPT '!G690</f>
        <v>0</v>
      </c>
      <c r="H620" s="41">
        <f>'Détails calculs 2020 WCPT '!H690</f>
        <v>0</v>
      </c>
      <c r="I620" s="41">
        <f>'Détails calculs 2020 WCPT '!I625</f>
        <v>0</v>
      </c>
      <c r="J620" s="41">
        <f t="shared" si="9"/>
        <v>0</v>
      </c>
    </row>
    <row r="621" spans="1:10" ht="15.75" hidden="1" customHeight="1" x14ac:dyDescent="0.25">
      <c r="A621" s="21"/>
      <c r="B621" s="21"/>
      <c r="C621" s="21"/>
      <c r="D621" s="21" t="s">
        <v>11</v>
      </c>
      <c r="E621" s="41">
        <f>'Détails calculs 2020 WCPT '!E691</f>
        <v>0</v>
      </c>
      <c r="F621" s="41">
        <f>'Détails calculs 2020 WCPT '!F691</f>
        <v>0</v>
      </c>
      <c r="G621" s="41">
        <f>'Détails calculs 2020 WCPT '!G691</f>
        <v>0</v>
      </c>
      <c r="H621" s="41">
        <f>'Détails calculs 2020 WCPT '!H691</f>
        <v>0</v>
      </c>
      <c r="I621" s="41">
        <f>'Détails calculs 2020 WCPT '!I626</f>
        <v>0</v>
      </c>
      <c r="J621" s="41">
        <f t="shared" si="9"/>
        <v>0</v>
      </c>
    </row>
    <row r="622" spans="1:10" ht="15.75" hidden="1" customHeight="1" x14ac:dyDescent="0.25">
      <c r="A622" s="21"/>
      <c r="B622" s="21"/>
      <c r="C622" s="21"/>
      <c r="D622" s="21" t="s">
        <v>12</v>
      </c>
      <c r="E622" s="41">
        <f>'Détails calculs 2020 WCPT '!E692</f>
        <v>0</v>
      </c>
      <c r="F622" s="41">
        <f>'Détails calculs 2020 WCPT '!F692</f>
        <v>0</v>
      </c>
      <c r="G622" s="41">
        <f>'Détails calculs 2020 WCPT '!G692</f>
        <v>0</v>
      </c>
      <c r="H622" s="41">
        <f>'Détails calculs 2020 WCPT '!H692</f>
        <v>0</v>
      </c>
      <c r="I622" s="41">
        <f>'Détails calculs 2020 WCPT '!I627</f>
        <v>0</v>
      </c>
      <c r="J622" s="41">
        <f t="shared" si="9"/>
        <v>0</v>
      </c>
    </row>
    <row r="623" spans="1:10" ht="15.75" customHeight="1" thickBot="1" x14ac:dyDescent="0.3">
      <c r="A623" s="21" t="s">
        <v>236</v>
      </c>
      <c r="B623" s="21" t="s">
        <v>237</v>
      </c>
      <c r="C623" s="21" t="s">
        <v>36</v>
      </c>
      <c r="D623" s="22" t="s">
        <v>13</v>
      </c>
      <c r="E623" s="41">
        <f>'Détails calculs 2020 WCPT '!E693</f>
        <v>0</v>
      </c>
      <c r="F623" s="41">
        <f>'Détails calculs 2020 WCPT '!F693</f>
        <v>0</v>
      </c>
      <c r="G623" s="41">
        <f>'Détails calculs 2020 WCPT '!G693</f>
        <v>0</v>
      </c>
      <c r="H623" s="41">
        <f>'Détails calculs 2020 WCPT '!H693</f>
        <v>0</v>
      </c>
      <c r="I623" s="41">
        <f>'Détails calculs 2020 WCPT '!I628</f>
        <v>0</v>
      </c>
      <c r="J623" s="41">
        <f t="shared" si="9"/>
        <v>0</v>
      </c>
    </row>
    <row r="624" spans="1:10" ht="15.75" hidden="1" customHeight="1" x14ac:dyDescent="0.25">
      <c r="A624" s="5"/>
      <c r="B624" s="5"/>
      <c r="C624" s="5"/>
      <c r="D624" s="5" t="s">
        <v>7</v>
      </c>
      <c r="E624" s="19">
        <f>'Détails calculs 2020 WCPT '!E694</f>
        <v>0</v>
      </c>
      <c r="F624" s="19">
        <f>'Détails calculs 2020 WCPT '!F694</f>
        <v>0</v>
      </c>
      <c r="G624" s="19">
        <f>'Détails calculs 2020 WCPT '!G694</f>
        <v>0</v>
      </c>
      <c r="H624" s="19">
        <f>'Détails calculs 2020 WCPT '!H694</f>
        <v>0</v>
      </c>
      <c r="I624" s="19">
        <f>'Détails calculs 2020 WCPT '!I629</f>
        <v>0</v>
      </c>
      <c r="J624" s="19">
        <f t="shared" si="9"/>
        <v>0</v>
      </c>
    </row>
    <row r="625" spans="1:10" ht="15.75" hidden="1" customHeight="1" x14ac:dyDescent="0.25">
      <c r="A625" s="5"/>
      <c r="B625" s="5"/>
      <c r="C625" s="5"/>
      <c r="D625" s="5" t="s">
        <v>9</v>
      </c>
      <c r="E625" s="19">
        <f>'Détails calculs 2020 WCPT '!E695</f>
        <v>0</v>
      </c>
      <c r="F625" s="19">
        <f>'Détails calculs 2020 WCPT '!F695</f>
        <v>0</v>
      </c>
      <c r="G625" s="19">
        <f>'Détails calculs 2020 WCPT '!G695</f>
        <v>0</v>
      </c>
      <c r="H625" s="19">
        <f>'Détails calculs 2020 WCPT '!H695</f>
        <v>0</v>
      </c>
      <c r="I625" s="19">
        <f>'Détails calculs 2020 WCPT '!I630</f>
        <v>0</v>
      </c>
      <c r="J625" s="19">
        <f t="shared" si="9"/>
        <v>0</v>
      </c>
    </row>
    <row r="626" spans="1:10" ht="15.75" hidden="1" customHeight="1" x14ac:dyDescent="0.25">
      <c r="A626" s="5"/>
      <c r="B626" s="5"/>
      <c r="C626" s="5"/>
      <c r="D626" s="5" t="s">
        <v>10</v>
      </c>
      <c r="E626" s="19">
        <f>'Détails calculs 2020 WCPT '!E696</f>
        <v>0</v>
      </c>
      <c r="F626" s="19">
        <f>'Détails calculs 2020 WCPT '!F696</f>
        <v>0</v>
      </c>
      <c r="G626" s="19">
        <f>'Détails calculs 2020 WCPT '!G696</f>
        <v>0</v>
      </c>
      <c r="H626" s="19">
        <f>'Détails calculs 2020 WCPT '!H696</f>
        <v>0</v>
      </c>
      <c r="I626" s="19">
        <f>'Détails calculs 2020 WCPT '!I631</f>
        <v>0</v>
      </c>
      <c r="J626" s="19">
        <f t="shared" si="9"/>
        <v>0</v>
      </c>
    </row>
    <row r="627" spans="1:10" ht="15.75" hidden="1" customHeight="1" x14ac:dyDescent="0.25">
      <c r="A627" s="5"/>
      <c r="B627" s="5"/>
      <c r="C627" s="5"/>
      <c r="D627" s="5" t="s">
        <v>11</v>
      </c>
      <c r="E627" s="19">
        <f>'Détails calculs 2020 WCPT '!E697</f>
        <v>0</v>
      </c>
      <c r="F627" s="19">
        <f>'Détails calculs 2020 WCPT '!F697</f>
        <v>0</v>
      </c>
      <c r="G627" s="19">
        <f>'Détails calculs 2020 WCPT '!G697</f>
        <v>0</v>
      </c>
      <c r="H627" s="19">
        <f>'Détails calculs 2020 WCPT '!H697</f>
        <v>0</v>
      </c>
      <c r="I627" s="19">
        <f>'Détails calculs 2020 WCPT '!I632</f>
        <v>0</v>
      </c>
      <c r="J627" s="19">
        <f t="shared" si="9"/>
        <v>0</v>
      </c>
    </row>
    <row r="628" spans="1:10" ht="15.75" hidden="1" customHeight="1" x14ac:dyDescent="0.25">
      <c r="A628" s="5"/>
      <c r="B628" s="5"/>
      <c r="C628" s="5"/>
      <c r="D628" s="5" t="s">
        <v>12</v>
      </c>
      <c r="E628" s="19">
        <f>'Détails calculs 2020 WCPT '!E698</f>
        <v>0</v>
      </c>
      <c r="F628" s="19">
        <f>'Détails calculs 2020 WCPT '!F698</f>
        <v>0</v>
      </c>
      <c r="G628" s="19">
        <f>'Détails calculs 2020 WCPT '!G698</f>
        <v>0</v>
      </c>
      <c r="H628" s="19">
        <f>'Détails calculs 2020 WCPT '!H698</f>
        <v>0</v>
      </c>
      <c r="I628" s="19">
        <f>'Détails calculs 2020 WCPT '!I633</f>
        <v>0</v>
      </c>
      <c r="J628" s="19">
        <f t="shared" si="9"/>
        <v>0</v>
      </c>
    </row>
    <row r="629" spans="1:10" ht="15.75" customHeight="1" thickBot="1" x14ac:dyDescent="0.3">
      <c r="A629" s="5" t="s">
        <v>229</v>
      </c>
      <c r="B629" s="5" t="s">
        <v>230</v>
      </c>
      <c r="C629" s="5" t="s">
        <v>22</v>
      </c>
      <c r="D629" s="7" t="s">
        <v>13</v>
      </c>
      <c r="E629" s="19">
        <f>'Détails calculs 2020 WCPT '!E699</f>
        <v>0</v>
      </c>
      <c r="F629" s="19">
        <f>'Détails calculs 2020 WCPT '!F699</f>
        <v>0</v>
      </c>
      <c r="G629" s="19">
        <f>'Détails calculs 2020 WCPT '!G699</f>
        <v>0</v>
      </c>
      <c r="H629" s="19">
        <f>'Détails calculs 2020 WCPT '!H699</f>
        <v>0</v>
      </c>
      <c r="I629" s="19">
        <f>'Détails calculs 2020 WCPT '!I634</f>
        <v>0</v>
      </c>
      <c r="J629" s="19">
        <f t="shared" si="9"/>
        <v>0</v>
      </c>
    </row>
    <row r="630" spans="1:10" ht="15.75" hidden="1" customHeight="1" x14ac:dyDescent="0.25">
      <c r="A630" s="15"/>
      <c r="B630" s="15"/>
      <c r="C630" s="15"/>
      <c r="D630" s="15" t="s">
        <v>7</v>
      </c>
      <c r="E630" s="20">
        <f>'Détails calculs 2020 WCPT '!E700</f>
        <v>0</v>
      </c>
      <c r="F630" s="20">
        <f>'Détails calculs 2020 WCPT '!F700</f>
        <v>0</v>
      </c>
      <c r="G630" s="20">
        <f>'Détails calculs 2020 WCPT '!G700</f>
        <v>0</v>
      </c>
      <c r="H630" s="20">
        <f>'Détails calculs 2020 WCPT '!H700</f>
        <v>0</v>
      </c>
      <c r="I630" s="20">
        <f>'Détails calculs 2020 WCPT '!I635</f>
        <v>0</v>
      </c>
      <c r="J630" s="20">
        <f t="shared" si="9"/>
        <v>0</v>
      </c>
    </row>
    <row r="631" spans="1:10" ht="15.75" hidden="1" customHeight="1" x14ac:dyDescent="0.25">
      <c r="A631" s="15"/>
      <c r="B631" s="15"/>
      <c r="C631" s="15"/>
      <c r="D631" s="15" t="s">
        <v>9</v>
      </c>
      <c r="E631" s="20">
        <f>'Détails calculs 2020 WCPT '!E701</f>
        <v>0</v>
      </c>
      <c r="F631" s="20">
        <f>'Détails calculs 2020 WCPT '!F701</f>
        <v>0</v>
      </c>
      <c r="G631" s="20">
        <f>'Détails calculs 2020 WCPT '!G701</f>
        <v>0</v>
      </c>
      <c r="H631" s="20">
        <f>'Détails calculs 2020 WCPT '!H701</f>
        <v>0</v>
      </c>
      <c r="I631" s="20">
        <f>'Détails calculs 2020 WCPT '!I636</f>
        <v>0</v>
      </c>
      <c r="J631" s="20">
        <f t="shared" si="9"/>
        <v>0</v>
      </c>
    </row>
    <row r="632" spans="1:10" ht="15.75" hidden="1" customHeight="1" x14ac:dyDescent="0.25">
      <c r="A632" s="15"/>
      <c r="B632" s="15"/>
      <c r="C632" s="15"/>
      <c r="D632" s="15" t="s">
        <v>10</v>
      </c>
      <c r="E632" s="20">
        <f>'Détails calculs 2020 WCPT '!E702</f>
        <v>0</v>
      </c>
      <c r="F632" s="20">
        <f>'Détails calculs 2020 WCPT '!F702</f>
        <v>0</v>
      </c>
      <c r="G632" s="20">
        <f>'Détails calculs 2020 WCPT '!G702</f>
        <v>0</v>
      </c>
      <c r="H632" s="20">
        <f>'Détails calculs 2020 WCPT '!H702</f>
        <v>0</v>
      </c>
      <c r="I632" s="20">
        <f>'Détails calculs 2020 WCPT '!I637</f>
        <v>0</v>
      </c>
      <c r="J632" s="20">
        <f t="shared" si="9"/>
        <v>0</v>
      </c>
    </row>
    <row r="633" spans="1:10" ht="15.75" hidden="1" customHeight="1" x14ac:dyDescent="0.25">
      <c r="A633" s="15"/>
      <c r="B633" s="15"/>
      <c r="C633" s="15"/>
      <c r="D633" s="15" t="s">
        <v>11</v>
      </c>
      <c r="E633" s="20">
        <f>'Détails calculs 2020 WCPT '!E703</f>
        <v>0</v>
      </c>
      <c r="F633" s="20">
        <f>'Détails calculs 2020 WCPT '!F703</f>
        <v>0</v>
      </c>
      <c r="G633" s="20">
        <f>'Détails calculs 2020 WCPT '!G703</f>
        <v>0</v>
      </c>
      <c r="H633" s="20">
        <f>'Détails calculs 2020 WCPT '!H703</f>
        <v>0</v>
      </c>
      <c r="I633" s="20">
        <f>'Détails calculs 2020 WCPT '!I638</f>
        <v>0</v>
      </c>
      <c r="J633" s="20">
        <f t="shared" si="9"/>
        <v>0</v>
      </c>
    </row>
    <row r="634" spans="1:10" ht="15.75" hidden="1" customHeight="1" x14ac:dyDescent="0.25">
      <c r="A634" s="15"/>
      <c r="B634" s="15"/>
      <c r="C634" s="15"/>
      <c r="D634" s="15" t="s">
        <v>12</v>
      </c>
      <c r="E634" s="20">
        <f>'Détails calculs 2020 WCPT '!E704</f>
        <v>0</v>
      </c>
      <c r="F634" s="20">
        <f>'Détails calculs 2020 WCPT '!F704</f>
        <v>0</v>
      </c>
      <c r="G634" s="20">
        <f>'Détails calculs 2020 WCPT '!G704</f>
        <v>0</v>
      </c>
      <c r="H634" s="20">
        <f>'Détails calculs 2020 WCPT '!H704</f>
        <v>0</v>
      </c>
      <c r="I634" s="20">
        <f>'Détails calculs 2020 WCPT '!I639</f>
        <v>0</v>
      </c>
      <c r="J634" s="20">
        <f t="shared" si="9"/>
        <v>0</v>
      </c>
    </row>
    <row r="635" spans="1:10" ht="15.75" customHeight="1" thickBot="1" x14ac:dyDescent="0.3">
      <c r="A635" s="21" t="s">
        <v>112</v>
      </c>
      <c r="B635" s="21" t="s">
        <v>113</v>
      </c>
      <c r="C635" s="21" t="s">
        <v>36</v>
      </c>
      <c r="D635" s="22" t="s">
        <v>13</v>
      </c>
      <c r="E635" s="41">
        <f>'Détails calculs 2020 WCPT '!E711</f>
        <v>0</v>
      </c>
      <c r="F635" s="41">
        <f>'Détails calculs 2020 WCPT '!F711</f>
        <v>0</v>
      </c>
      <c r="G635" s="41">
        <f>'Détails calculs 2020 WCPT '!G711</f>
        <v>0</v>
      </c>
      <c r="H635" s="41">
        <f>'Détails calculs 2020 WCPT '!H711</f>
        <v>0</v>
      </c>
      <c r="I635" s="41">
        <f>'Détails calculs 2020 WCPT '!I640</f>
        <v>0</v>
      </c>
      <c r="J635" s="41">
        <f t="shared" si="9"/>
        <v>0</v>
      </c>
    </row>
    <row r="636" spans="1:10" ht="15.75" hidden="1" customHeight="1" x14ac:dyDescent="0.25">
      <c r="A636" s="21"/>
      <c r="B636" s="21"/>
      <c r="C636" s="21"/>
      <c r="D636" s="21" t="s">
        <v>7</v>
      </c>
      <c r="E636" s="41">
        <f>'Détails calculs 2020 WCPT '!E706</f>
        <v>0</v>
      </c>
      <c r="F636" s="41">
        <f>'Détails calculs 2020 WCPT '!F706</f>
        <v>0</v>
      </c>
      <c r="G636" s="41">
        <f>'Détails calculs 2020 WCPT '!G706</f>
        <v>0</v>
      </c>
      <c r="H636" s="41">
        <f>'Détails calculs 2020 WCPT '!H706</f>
        <v>0</v>
      </c>
      <c r="I636" s="41">
        <f>'Détails calculs 2020 WCPT '!I641</f>
        <v>0</v>
      </c>
      <c r="J636" s="41">
        <f t="shared" si="9"/>
        <v>0</v>
      </c>
    </row>
    <row r="637" spans="1:10" ht="15.75" hidden="1" customHeight="1" x14ac:dyDescent="0.25">
      <c r="A637" s="21"/>
      <c r="B637" s="21"/>
      <c r="C637" s="21"/>
      <c r="D637" s="21" t="s">
        <v>9</v>
      </c>
      <c r="E637" s="41">
        <f>'Détails calculs 2020 WCPT '!E707</f>
        <v>0</v>
      </c>
      <c r="F637" s="41">
        <f>'Détails calculs 2020 WCPT '!F707</f>
        <v>0</v>
      </c>
      <c r="G637" s="41">
        <f>'Détails calculs 2020 WCPT '!G707</f>
        <v>0</v>
      </c>
      <c r="H637" s="41">
        <f>'Détails calculs 2020 WCPT '!H707</f>
        <v>0</v>
      </c>
      <c r="I637" s="41">
        <f>'Détails calculs 2020 WCPT '!I642</f>
        <v>0</v>
      </c>
      <c r="J637" s="41">
        <f t="shared" si="9"/>
        <v>0</v>
      </c>
    </row>
    <row r="638" spans="1:10" ht="15.75" hidden="1" customHeight="1" x14ac:dyDescent="0.25">
      <c r="A638" s="21"/>
      <c r="B638" s="21"/>
      <c r="C638" s="21"/>
      <c r="D638" s="21" t="s">
        <v>10</v>
      </c>
      <c r="E638" s="41">
        <f>'Détails calculs 2020 WCPT '!E708</f>
        <v>0</v>
      </c>
      <c r="F638" s="41">
        <f>'Détails calculs 2020 WCPT '!F708</f>
        <v>0</v>
      </c>
      <c r="G638" s="41">
        <f>'Détails calculs 2020 WCPT '!G708</f>
        <v>0</v>
      </c>
      <c r="H638" s="41">
        <f>'Détails calculs 2020 WCPT '!H708</f>
        <v>0</v>
      </c>
      <c r="I638" s="41">
        <f>'Détails calculs 2020 WCPT '!I643</f>
        <v>0</v>
      </c>
      <c r="J638" s="41">
        <f t="shared" si="9"/>
        <v>0</v>
      </c>
    </row>
    <row r="639" spans="1:10" ht="15.75" hidden="1" customHeight="1" x14ac:dyDescent="0.25">
      <c r="A639" s="21"/>
      <c r="B639" s="21"/>
      <c r="C639" s="21"/>
      <c r="D639" s="21" t="s">
        <v>11</v>
      </c>
      <c r="E639" s="41">
        <f>'Détails calculs 2020 WCPT '!E709</f>
        <v>0</v>
      </c>
      <c r="F639" s="41">
        <f>'Détails calculs 2020 WCPT '!F709</f>
        <v>0</v>
      </c>
      <c r="G639" s="41">
        <f>'Détails calculs 2020 WCPT '!G709</f>
        <v>0</v>
      </c>
      <c r="H639" s="41">
        <f>'Détails calculs 2020 WCPT '!H709</f>
        <v>0</v>
      </c>
      <c r="I639" s="41">
        <f>'Détails calculs 2020 WCPT '!I644</f>
        <v>0</v>
      </c>
      <c r="J639" s="41">
        <f t="shared" si="9"/>
        <v>0</v>
      </c>
    </row>
    <row r="640" spans="1:10" ht="15.75" hidden="1" customHeight="1" x14ac:dyDescent="0.25">
      <c r="A640" s="21"/>
      <c r="B640" s="21"/>
      <c r="C640" s="21"/>
      <c r="D640" s="21" t="s">
        <v>12</v>
      </c>
      <c r="E640" s="41">
        <f>'Détails calculs 2020 WCPT '!E710</f>
        <v>0</v>
      </c>
      <c r="F640" s="41">
        <f>'Détails calculs 2020 WCPT '!F710</f>
        <v>0</v>
      </c>
      <c r="G640" s="41">
        <f>'Détails calculs 2020 WCPT '!G710</f>
        <v>0</v>
      </c>
      <c r="H640" s="41">
        <f>'Détails calculs 2020 WCPT '!H710</f>
        <v>0</v>
      </c>
      <c r="I640" s="41">
        <f>'Détails calculs 2020 WCPT '!I645</f>
        <v>0</v>
      </c>
      <c r="J640" s="41">
        <f t="shared" si="9"/>
        <v>0</v>
      </c>
    </row>
    <row r="641" spans="1:10" ht="15.75" customHeight="1" thickBot="1" x14ac:dyDescent="0.3">
      <c r="A641" s="15" t="s">
        <v>112</v>
      </c>
      <c r="B641" s="15" t="s">
        <v>295</v>
      </c>
      <c r="C641" s="15" t="s">
        <v>22</v>
      </c>
      <c r="D641" s="16" t="s">
        <v>13</v>
      </c>
      <c r="E641" s="20">
        <f>'Détails calculs 2020 WCPT '!E705</f>
        <v>0</v>
      </c>
      <c r="F641" s="20">
        <f>'Détails calculs 2020 WCPT '!F705</f>
        <v>0</v>
      </c>
      <c r="G641" s="20">
        <f>'Détails calculs 2020 WCPT '!G705</f>
        <v>0</v>
      </c>
      <c r="H641" s="20">
        <f>'Détails calculs 2020 WCPT '!H705</f>
        <v>0</v>
      </c>
      <c r="I641" s="20">
        <f>'Détails calculs 2020 WCPT '!I646</f>
        <v>0</v>
      </c>
      <c r="J641" s="20">
        <f t="shared" si="9"/>
        <v>0</v>
      </c>
    </row>
    <row r="642" spans="1:10" ht="15.75" hidden="1" customHeight="1" x14ac:dyDescent="0.25">
      <c r="A642" s="21"/>
      <c r="B642" s="21"/>
      <c r="C642" s="21"/>
      <c r="D642" s="21" t="s">
        <v>7</v>
      </c>
      <c r="E642" s="41">
        <f>'Détails calculs 2020 WCPT '!E712</f>
        <v>0</v>
      </c>
      <c r="F642" s="41">
        <f>'Détails calculs 2020 WCPT '!F712</f>
        <v>0</v>
      </c>
      <c r="G642" s="41">
        <f>'Détails calculs 2020 WCPT '!G712</f>
        <v>0</v>
      </c>
      <c r="H642" s="41">
        <f>'Détails calculs 2020 WCPT '!H712</f>
        <v>0</v>
      </c>
      <c r="I642" s="41">
        <f>'Détails calculs 2020 WCPT '!I647</f>
        <v>0</v>
      </c>
      <c r="J642" s="41">
        <f t="shared" si="9"/>
        <v>0</v>
      </c>
    </row>
    <row r="643" spans="1:10" ht="15.75" hidden="1" customHeight="1" x14ac:dyDescent="0.25">
      <c r="A643" s="21"/>
      <c r="B643" s="21"/>
      <c r="C643" s="21"/>
      <c r="D643" s="21" t="s">
        <v>9</v>
      </c>
      <c r="E643" s="41">
        <f>'Détails calculs 2020 WCPT '!E713</f>
        <v>0</v>
      </c>
      <c r="F643" s="41">
        <f>'Détails calculs 2020 WCPT '!F713</f>
        <v>0</v>
      </c>
      <c r="G643" s="41">
        <f>'Détails calculs 2020 WCPT '!G713</f>
        <v>0</v>
      </c>
      <c r="H643" s="41">
        <f>'Détails calculs 2020 WCPT '!H713</f>
        <v>0</v>
      </c>
      <c r="I643" s="41">
        <f>'Détails calculs 2020 WCPT '!I648</f>
        <v>0</v>
      </c>
      <c r="J643" s="41">
        <f t="shared" si="9"/>
        <v>0</v>
      </c>
    </row>
    <row r="644" spans="1:10" ht="15.75" hidden="1" customHeight="1" x14ac:dyDescent="0.25">
      <c r="A644" s="21"/>
      <c r="B644" s="21"/>
      <c r="C644" s="21"/>
      <c r="D644" s="21" t="s">
        <v>10</v>
      </c>
      <c r="E644" s="41">
        <f>'Détails calculs 2020 WCPT '!E714</f>
        <v>0</v>
      </c>
      <c r="F644" s="41">
        <f>'Détails calculs 2020 WCPT '!F714</f>
        <v>0</v>
      </c>
      <c r="G644" s="41">
        <f>'Détails calculs 2020 WCPT '!G714</f>
        <v>0</v>
      </c>
      <c r="H644" s="41">
        <f>'Détails calculs 2020 WCPT '!H714</f>
        <v>0</v>
      </c>
      <c r="I644" s="41">
        <f>'Détails calculs 2020 WCPT '!I649</f>
        <v>0</v>
      </c>
      <c r="J644" s="41">
        <f t="shared" si="9"/>
        <v>0</v>
      </c>
    </row>
    <row r="645" spans="1:10" ht="15.75" hidden="1" customHeight="1" x14ac:dyDescent="0.25">
      <c r="A645" s="21"/>
      <c r="B645" s="21"/>
      <c r="C645" s="21"/>
      <c r="D645" s="21" t="s">
        <v>11</v>
      </c>
      <c r="E645" s="41">
        <f>'Détails calculs 2020 WCPT '!E715</f>
        <v>0</v>
      </c>
      <c r="F645" s="41">
        <f>'Détails calculs 2020 WCPT '!F715</f>
        <v>0</v>
      </c>
      <c r="G645" s="41">
        <f>'Détails calculs 2020 WCPT '!G715</f>
        <v>0</v>
      </c>
      <c r="H645" s="41">
        <f>'Détails calculs 2020 WCPT '!H715</f>
        <v>0</v>
      </c>
      <c r="I645" s="41">
        <f>'Détails calculs 2020 WCPT '!I650</f>
        <v>0</v>
      </c>
      <c r="J645" s="41">
        <f t="shared" si="9"/>
        <v>0</v>
      </c>
    </row>
    <row r="646" spans="1:10" ht="15.75" hidden="1" customHeight="1" x14ac:dyDescent="0.25">
      <c r="A646" s="21"/>
      <c r="B646" s="21"/>
      <c r="C646" s="21"/>
      <c r="D646" s="21" t="s">
        <v>12</v>
      </c>
      <c r="E646" s="41">
        <f>'Détails calculs 2020 WCPT '!E716</f>
        <v>0</v>
      </c>
      <c r="F646" s="41">
        <f>'Détails calculs 2020 WCPT '!F716</f>
        <v>0</v>
      </c>
      <c r="G646" s="41">
        <f>'Détails calculs 2020 WCPT '!G716</f>
        <v>0</v>
      </c>
      <c r="H646" s="41">
        <f>'Détails calculs 2020 WCPT '!H716</f>
        <v>0</v>
      </c>
      <c r="I646" s="41">
        <f>'Détails calculs 2020 WCPT '!I651</f>
        <v>0</v>
      </c>
      <c r="J646" s="41">
        <f t="shared" si="9"/>
        <v>0</v>
      </c>
    </row>
    <row r="647" spans="1:10" ht="15.75" customHeight="1" thickBot="1" x14ac:dyDescent="0.3">
      <c r="A647" s="21" t="s">
        <v>166</v>
      </c>
      <c r="B647" s="21" t="s">
        <v>260</v>
      </c>
      <c r="C647" s="21" t="s">
        <v>36</v>
      </c>
      <c r="D647" s="22" t="s">
        <v>13</v>
      </c>
      <c r="E647" s="41">
        <f>'Détails calculs 2020 WCPT '!E717</f>
        <v>0</v>
      </c>
      <c r="F647" s="41">
        <f>'Détails calculs 2020 WCPT '!F717</f>
        <v>0</v>
      </c>
      <c r="G647" s="41">
        <f>'Détails calculs 2020 WCPT '!G717</f>
        <v>0</v>
      </c>
      <c r="H647" s="41">
        <f>'Détails calculs 2020 WCPT '!H717</f>
        <v>0</v>
      </c>
      <c r="I647" s="41">
        <f>'Détails calculs 2020 WCPT '!I652</f>
        <v>0</v>
      </c>
      <c r="J647" s="41">
        <f t="shared" si="9"/>
        <v>0</v>
      </c>
    </row>
    <row r="648" spans="1:10" ht="23.25" hidden="1" customHeight="1" x14ac:dyDescent="0.25">
      <c r="A648" s="5"/>
      <c r="B648" s="5"/>
      <c r="C648" s="5"/>
      <c r="D648" s="5" t="s">
        <v>7</v>
      </c>
      <c r="E648" s="19">
        <f>'Détails calculs 2020 WCPT '!E718</f>
        <v>0</v>
      </c>
      <c r="F648" s="19">
        <f>'Détails calculs 2020 WCPT '!F718</f>
        <v>0</v>
      </c>
      <c r="G648" s="19">
        <f>'Détails calculs 2020 WCPT '!G718</f>
        <v>0</v>
      </c>
      <c r="H648" s="19">
        <f>'Détails calculs 2020 WCPT '!H718</f>
        <v>0</v>
      </c>
      <c r="I648" s="19">
        <f>'Détails calculs 2020 WCPT '!I653</f>
        <v>0</v>
      </c>
      <c r="J648" s="19">
        <f t="shared" si="9"/>
        <v>0</v>
      </c>
    </row>
    <row r="649" spans="1:10" ht="15.75" hidden="1" customHeight="1" x14ac:dyDescent="0.25">
      <c r="A649" s="5"/>
      <c r="B649" s="5"/>
      <c r="C649" s="5"/>
      <c r="D649" s="5" t="s">
        <v>9</v>
      </c>
      <c r="E649" s="19">
        <f>'Détails calculs 2020 WCPT '!E719</f>
        <v>0</v>
      </c>
      <c r="F649" s="19">
        <f>'Détails calculs 2020 WCPT '!F719</f>
        <v>0</v>
      </c>
      <c r="G649" s="19">
        <f>'Détails calculs 2020 WCPT '!G719</f>
        <v>0</v>
      </c>
      <c r="H649" s="19">
        <f>'Détails calculs 2020 WCPT '!H719</f>
        <v>0</v>
      </c>
      <c r="I649" s="19">
        <f>'Détails calculs 2020 WCPT '!I654</f>
        <v>0</v>
      </c>
      <c r="J649" s="19">
        <f t="shared" si="9"/>
        <v>0</v>
      </c>
    </row>
    <row r="650" spans="1:10" ht="15.75" hidden="1" customHeight="1" x14ac:dyDescent="0.25">
      <c r="A650" s="5"/>
      <c r="B650" s="5"/>
      <c r="C650" s="5"/>
      <c r="D650" s="5" t="s">
        <v>10</v>
      </c>
      <c r="E650" s="19">
        <f>'Détails calculs 2020 WCPT '!E720</f>
        <v>0</v>
      </c>
      <c r="F650" s="19">
        <f>'Détails calculs 2020 WCPT '!F720</f>
        <v>0</v>
      </c>
      <c r="G650" s="19">
        <f>'Détails calculs 2020 WCPT '!G720</f>
        <v>0</v>
      </c>
      <c r="H650" s="19">
        <f>'Détails calculs 2020 WCPT '!H720</f>
        <v>0</v>
      </c>
      <c r="I650" s="19">
        <f>'Détails calculs 2020 WCPT '!I655</f>
        <v>0</v>
      </c>
      <c r="J650" s="19">
        <f t="shared" si="9"/>
        <v>0</v>
      </c>
    </row>
    <row r="651" spans="1:10" ht="15.75" hidden="1" customHeight="1" x14ac:dyDescent="0.25">
      <c r="A651" s="5"/>
      <c r="B651" s="5"/>
      <c r="C651" s="5"/>
      <c r="D651" s="5" t="s">
        <v>11</v>
      </c>
      <c r="E651" s="19">
        <f>'Détails calculs 2020 WCPT '!E721</f>
        <v>0</v>
      </c>
      <c r="F651" s="19">
        <f>'Détails calculs 2020 WCPT '!F721</f>
        <v>0</v>
      </c>
      <c r="G651" s="19">
        <f>'Détails calculs 2020 WCPT '!G721</f>
        <v>0</v>
      </c>
      <c r="H651" s="19">
        <f>'Détails calculs 2020 WCPT '!H721</f>
        <v>0</v>
      </c>
      <c r="I651" s="19">
        <f>'Détails calculs 2020 WCPT '!I656</f>
        <v>0</v>
      </c>
      <c r="J651" s="19">
        <f t="shared" si="9"/>
        <v>0</v>
      </c>
    </row>
    <row r="652" spans="1:10" ht="15.75" hidden="1" customHeight="1" x14ac:dyDescent="0.25">
      <c r="A652" s="5"/>
      <c r="B652" s="5"/>
      <c r="C652" s="5"/>
      <c r="D652" s="5" t="s">
        <v>12</v>
      </c>
      <c r="E652" s="19">
        <f>'Détails calculs 2020 WCPT '!E722</f>
        <v>0</v>
      </c>
      <c r="F652" s="19">
        <f>'Détails calculs 2020 WCPT '!F722</f>
        <v>0</v>
      </c>
      <c r="G652" s="19">
        <f>'Détails calculs 2020 WCPT '!G722</f>
        <v>0</v>
      </c>
      <c r="H652" s="19">
        <f>'Détails calculs 2020 WCPT '!H722</f>
        <v>0</v>
      </c>
      <c r="I652" s="19">
        <f>'Détails calculs 2020 WCPT '!I657</f>
        <v>0</v>
      </c>
      <c r="J652" s="19">
        <f t="shared" si="9"/>
        <v>0</v>
      </c>
    </row>
    <row r="653" spans="1:10" ht="15.75" customHeight="1" thickBot="1" x14ac:dyDescent="0.3">
      <c r="A653" s="5" t="s">
        <v>255</v>
      </c>
      <c r="B653" s="5" t="s">
        <v>125</v>
      </c>
      <c r="C653" s="5" t="s">
        <v>22</v>
      </c>
      <c r="D653" s="7" t="s">
        <v>13</v>
      </c>
      <c r="E653" s="19">
        <f>'Détails calculs 2020 WCPT '!E723</f>
        <v>0</v>
      </c>
      <c r="F653" s="19">
        <f>'Détails calculs 2020 WCPT '!F723</f>
        <v>0</v>
      </c>
      <c r="G653" s="19">
        <f>'Détails calculs 2020 WCPT '!G723</f>
        <v>0</v>
      </c>
      <c r="H653" s="19">
        <f>'Détails calculs 2020 WCPT '!H723</f>
        <v>0</v>
      </c>
      <c r="I653" s="19">
        <f>'Détails calculs 2020 WCPT '!I658</f>
        <v>0</v>
      </c>
      <c r="J653" s="19">
        <f t="shared" si="9"/>
        <v>0</v>
      </c>
    </row>
    <row r="654" spans="1:10" ht="15.75" hidden="1" customHeight="1" x14ac:dyDescent="0.25">
      <c r="A654" s="15"/>
      <c r="B654" s="15"/>
      <c r="C654" s="15"/>
      <c r="D654" s="15" t="s">
        <v>7</v>
      </c>
      <c r="E654" s="20">
        <f>'Détails calculs 2020 WCPT '!E724</f>
        <v>0</v>
      </c>
      <c r="F654" s="20">
        <f>'Détails calculs 2020 WCPT '!F724</f>
        <v>0</v>
      </c>
      <c r="G654" s="20">
        <f>'Détails calculs 2020 WCPT '!G724</f>
        <v>0</v>
      </c>
      <c r="H654" s="20">
        <f>'Détails calculs 2020 WCPT '!H724</f>
        <v>0</v>
      </c>
      <c r="I654" s="20">
        <f>'Détails calculs 2020 WCPT '!I659</f>
        <v>0</v>
      </c>
      <c r="J654" s="20">
        <f t="shared" si="9"/>
        <v>0</v>
      </c>
    </row>
    <row r="655" spans="1:10" ht="15.75" hidden="1" customHeight="1" x14ac:dyDescent="0.25">
      <c r="A655" s="15"/>
      <c r="B655" s="15"/>
      <c r="C655" s="15"/>
      <c r="D655" s="15" t="s">
        <v>9</v>
      </c>
      <c r="E655" s="20">
        <f>'Détails calculs 2020 WCPT '!E725</f>
        <v>0</v>
      </c>
      <c r="F655" s="20">
        <f>'Détails calculs 2020 WCPT '!F725</f>
        <v>0</v>
      </c>
      <c r="G655" s="20">
        <f>'Détails calculs 2020 WCPT '!G725</f>
        <v>0</v>
      </c>
      <c r="H655" s="20">
        <f>'Détails calculs 2020 WCPT '!H725</f>
        <v>0</v>
      </c>
      <c r="I655" s="20">
        <f>'Détails calculs 2020 WCPT '!I660</f>
        <v>0</v>
      </c>
      <c r="J655" s="20">
        <f t="shared" si="9"/>
        <v>0</v>
      </c>
    </row>
    <row r="656" spans="1:10" ht="15.75" hidden="1" customHeight="1" x14ac:dyDescent="0.25">
      <c r="A656" s="15"/>
      <c r="B656" s="15"/>
      <c r="C656" s="15"/>
      <c r="D656" s="15" t="s">
        <v>10</v>
      </c>
      <c r="E656" s="20">
        <f>'Détails calculs 2020 WCPT '!E726</f>
        <v>0</v>
      </c>
      <c r="F656" s="20">
        <f>'Détails calculs 2020 WCPT '!F726</f>
        <v>0</v>
      </c>
      <c r="G656" s="20">
        <f>'Détails calculs 2020 WCPT '!G726</f>
        <v>0</v>
      </c>
      <c r="H656" s="20">
        <f>'Détails calculs 2020 WCPT '!H726</f>
        <v>0</v>
      </c>
      <c r="I656" s="20">
        <f>'Détails calculs 2020 WCPT '!I661</f>
        <v>0</v>
      </c>
      <c r="J656" s="20">
        <f t="shared" si="9"/>
        <v>0</v>
      </c>
    </row>
    <row r="657" spans="1:10" ht="15.75" hidden="1" customHeight="1" x14ac:dyDescent="0.25">
      <c r="A657" s="15"/>
      <c r="B657" s="15"/>
      <c r="C657" s="15"/>
      <c r="D657" s="15" t="s">
        <v>11</v>
      </c>
      <c r="E657" s="20">
        <f>'Détails calculs 2020 WCPT '!E727</f>
        <v>0</v>
      </c>
      <c r="F657" s="20">
        <f>'Détails calculs 2020 WCPT '!F727</f>
        <v>0</v>
      </c>
      <c r="G657" s="20">
        <f>'Détails calculs 2020 WCPT '!G727</f>
        <v>0</v>
      </c>
      <c r="H657" s="20">
        <f>'Détails calculs 2020 WCPT '!H727</f>
        <v>0</v>
      </c>
      <c r="I657" s="20">
        <f>'Détails calculs 2020 WCPT '!I662</f>
        <v>0</v>
      </c>
      <c r="J657" s="20">
        <f t="shared" ref="J657:J720" si="10">IFERROR(E657+F657+G657+H657+I657,0)</f>
        <v>0</v>
      </c>
    </row>
    <row r="658" spans="1:10" ht="15.75" hidden="1" customHeight="1" x14ac:dyDescent="0.25">
      <c r="A658" s="15"/>
      <c r="B658" s="15"/>
      <c r="C658" s="15"/>
      <c r="D658" s="15" t="s">
        <v>12</v>
      </c>
      <c r="E658" s="20">
        <f>'Détails calculs 2020 WCPT '!E728</f>
        <v>0</v>
      </c>
      <c r="F658" s="20">
        <f>'Détails calculs 2020 WCPT '!F728</f>
        <v>0</v>
      </c>
      <c r="G658" s="20">
        <f>'Détails calculs 2020 WCPT '!G728</f>
        <v>0</v>
      </c>
      <c r="H658" s="20">
        <f>'Détails calculs 2020 WCPT '!H728</f>
        <v>0</v>
      </c>
      <c r="I658" s="20">
        <f>'Détails calculs 2020 WCPT '!I663</f>
        <v>0</v>
      </c>
      <c r="J658" s="20">
        <f t="shared" si="10"/>
        <v>0</v>
      </c>
    </row>
    <row r="659" spans="1:10" ht="15.75" customHeight="1" thickBot="1" x14ac:dyDescent="0.3">
      <c r="A659" s="15" t="s">
        <v>227</v>
      </c>
      <c r="B659" s="15" t="s">
        <v>28</v>
      </c>
      <c r="C659" s="15" t="s">
        <v>22</v>
      </c>
      <c r="D659" s="16" t="s">
        <v>13</v>
      </c>
      <c r="E659" s="20">
        <f>'Détails calculs 2020 WCPT '!E729</f>
        <v>0</v>
      </c>
      <c r="F659" s="20">
        <f>'Détails calculs 2020 WCPT '!F729</f>
        <v>0</v>
      </c>
      <c r="G659" s="20">
        <f>'Détails calculs 2020 WCPT '!G729</f>
        <v>0</v>
      </c>
      <c r="H659" s="20">
        <f>'Détails calculs 2020 WCPT '!H729</f>
        <v>0</v>
      </c>
      <c r="I659" s="20">
        <f>'Détails calculs 2020 WCPT '!I664</f>
        <v>0</v>
      </c>
      <c r="J659" s="20">
        <f t="shared" si="10"/>
        <v>0</v>
      </c>
    </row>
    <row r="660" spans="1:10" ht="15.75" hidden="1" customHeight="1" x14ac:dyDescent="0.25">
      <c r="A660" s="5"/>
      <c r="B660" s="5"/>
      <c r="C660" s="5"/>
      <c r="D660" s="5" t="s">
        <v>7</v>
      </c>
      <c r="E660" s="19">
        <f>'Détails calculs 2020 WCPT '!E730</f>
        <v>0</v>
      </c>
      <c r="F660" s="19">
        <f>'Détails calculs 2020 WCPT '!F730</f>
        <v>0</v>
      </c>
      <c r="G660" s="19">
        <f>'Détails calculs 2020 WCPT '!G730</f>
        <v>0</v>
      </c>
      <c r="H660" s="19">
        <f>'Détails calculs 2020 WCPT '!H730</f>
        <v>0</v>
      </c>
      <c r="I660" s="19">
        <f>'Détails calculs 2020 WCPT '!I665</f>
        <v>0</v>
      </c>
      <c r="J660" s="19">
        <f t="shared" si="10"/>
        <v>0</v>
      </c>
    </row>
    <row r="661" spans="1:10" ht="15.75" hidden="1" customHeight="1" x14ac:dyDescent="0.25">
      <c r="A661" s="5"/>
      <c r="B661" s="5"/>
      <c r="C661" s="5"/>
      <c r="D661" s="5" t="s">
        <v>9</v>
      </c>
      <c r="E661" s="19">
        <f>'Détails calculs 2020 WCPT '!E731</f>
        <v>0</v>
      </c>
      <c r="F661" s="19">
        <f>'Détails calculs 2020 WCPT '!F731</f>
        <v>0</v>
      </c>
      <c r="G661" s="19">
        <f>'Détails calculs 2020 WCPT '!G731</f>
        <v>0</v>
      </c>
      <c r="H661" s="19">
        <f>'Détails calculs 2020 WCPT '!H731</f>
        <v>0</v>
      </c>
      <c r="I661" s="19">
        <f>'Détails calculs 2020 WCPT '!I666</f>
        <v>0</v>
      </c>
      <c r="J661" s="19">
        <f t="shared" si="10"/>
        <v>0</v>
      </c>
    </row>
    <row r="662" spans="1:10" ht="15.75" hidden="1" customHeight="1" x14ac:dyDescent="0.25">
      <c r="A662" s="5"/>
      <c r="B662" s="5"/>
      <c r="C662" s="5"/>
      <c r="D662" s="5" t="s">
        <v>10</v>
      </c>
      <c r="E662" s="19">
        <f>'Détails calculs 2020 WCPT '!E732</f>
        <v>0</v>
      </c>
      <c r="F662" s="19">
        <f>'Détails calculs 2020 WCPT '!F732</f>
        <v>0</v>
      </c>
      <c r="G662" s="19">
        <f>'Détails calculs 2020 WCPT '!G732</f>
        <v>0</v>
      </c>
      <c r="H662" s="19">
        <f>'Détails calculs 2020 WCPT '!H732</f>
        <v>0</v>
      </c>
      <c r="I662" s="19">
        <f>'Détails calculs 2020 WCPT '!I667</f>
        <v>0</v>
      </c>
      <c r="J662" s="19">
        <f t="shared" si="10"/>
        <v>0</v>
      </c>
    </row>
    <row r="663" spans="1:10" ht="15.75" hidden="1" customHeight="1" x14ac:dyDescent="0.25">
      <c r="A663" s="5"/>
      <c r="B663" s="5"/>
      <c r="C663" s="5"/>
      <c r="D663" s="5" t="s">
        <v>11</v>
      </c>
      <c r="E663" s="19">
        <f>'Détails calculs 2020 WCPT '!E733</f>
        <v>0</v>
      </c>
      <c r="F663" s="19">
        <f>'Détails calculs 2020 WCPT '!F733</f>
        <v>0</v>
      </c>
      <c r="G663" s="19">
        <f>'Détails calculs 2020 WCPT '!G733</f>
        <v>0</v>
      </c>
      <c r="H663" s="19">
        <f>'Détails calculs 2020 WCPT '!H733</f>
        <v>0</v>
      </c>
      <c r="I663" s="19">
        <f>'Détails calculs 2020 WCPT '!I668</f>
        <v>0</v>
      </c>
      <c r="J663" s="19">
        <f t="shared" si="10"/>
        <v>0</v>
      </c>
    </row>
    <row r="664" spans="1:10" ht="15.75" hidden="1" customHeight="1" x14ac:dyDescent="0.25">
      <c r="A664" s="5"/>
      <c r="B664" s="5"/>
      <c r="C664" s="5"/>
      <c r="D664" s="5" t="s">
        <v>12</v>
      </c>
      <c r="E664" s="19">
        <f>'Détails calculs 2020 WCPT '!E734</f>
        <v>0</v>
      </c>
      <c r="F664" s="19">
        <f>'Détails calculs 2020 WCPT '!F734</f>
        <v>0</v>
      </c>
      <c r="G664" s="19">
        <f>'Détails calculs 2020 WCPT '!G734</f>
        <v>0</v>
      </c>
      <c r="H664" s="19">
        <f>'Détails calculs 2020 WCPT '!H734</f>
        <v>0</v>
      </c>
      <c r="I664" s="19">
        <f>'Détails calculs 2020 WCPT '!I669</f>
        <v>0</v>
      </c>
      <c r="J664" s="19">
        <f t="shared" si="10"/>
        <v>0</v>
      </c>
    </row>
    <row r="665" spans="1:10" ht="15.75" customHeight="1" thickBot="1" x14ac:dyDescent="0.3">
      <c r="A665" s="5" t="s">
        <v>95</v>
      </c>
      <c r="B665" s="5" t="s">
        <v>128</v>
      </c>
      <c r="C665" s="5" t="s">
        <v>22</v>
      </c>
      <c r="D665" s="7" t="s">
        <v>13</v>
      </c>
      <c r="E665" s="19">
        <f>'Détails calculs 2020 WCPT '!E735</f>
        <v>0</v>
      </c>
      <c r="F665" s="19">
        <f>'Détails calculs 2020 WCPT '!F735</f>
        <v>0</v>
      </c>
      <c r="G665" s="19">
        <f>'Détails calculs 2020 WCPT '!G735</f>
        <v>0</v>
      </c>
      <c r="H665" s="19">
        <f>'Détails calculs 2020 WCPT '!H735</f>
        <v>0</v>
      </c>
      <c r="I665" s="19">
        <f>'Détails calculs 2020 WCPT '!I670</f>
        <v>0</v>
      </c>
      <c r="J665" s="19">
        <f t="shared" si="10"/>
        <v>0</v>
      </c>
    </row>
    <row r="666" spans="1:10" ht="15.75" hidden="1" customHeight="1" x14ac:dyDescent="0.25">
      <c r="A666" s="15"/>
      <c r="B666" s="15"/>
      <c r="C666" s="15"/>
      <c r="D666" s="15" t="s">
        <v>7</v>
      </c>
      <c r="E666" s="19">
        <f>'Détails calculs 2020 WCPT '!E736</f>
        <v>0</v>
      </c>
      <c r="F666" s="20">
        <f>'Détails calculs 2020 WCPT '!F742</f>
        <v>0</v>
      </c>
      <c r="G666" s="20">
        <f>'Détails calculs 2020 WCPT '!G742</f>
        <v>0</v>
      </c>
      <c r="H666" s="20">
        <f>'Détails calculs 2020 WCPT '!H742</f>
        <v>0</v>
      </c>
      <c r="I666" s="20">
        <f>'Détails calculs 2020 WCPT '!I671</f>
        <v>0</v>
      </c>
      <c r="J666" s="20">
        <f t="shared" si="10"/>
        <v>0</v>
      </c>
    </row>
    <row r="667" spans="1:10" ht="15.75" hidden="1" customHeight="1" x14ac:dyDescent="0.25">
      <c r="A667" s="15"/>
      <c r="B667" s="15"/>
      <c r="C667" s="15"/>
      <c r="D667" s="15" t="s">
        <v>9</v>
      </c>
      <c r="E667" s="19">
        <f>'Détails calculs 2020 WCPT '!E737</f>
        <v>0</v>
      </c>
      <c r="F667" s="20">
        <f>'Détails calculs 2020 WCPT '!F743</f>
        <v>0</v>
      </c>
      <c r="G667" s="20">
        <f>'Détails calculs 2020 WCPT '!G743</f>
        <v>0</v>
      </c>
      <c r="H667" s="20">
        <f>'Détails calculs 2020 WCPT '!H743</f>
        <v>0</v>
      </c>
      <c r="I667" s="20">
        <f>'Détails calculs 2020 WCPT '!I672</f>
        <v>0</v>
      </c>
      <c r="J667" s="20">
        <f t="shared" si="10"/>
        <v>0</v>
      </c>
    </row>
    <row r="668" spans="1:10" ht="15.75" hidden="1" customHeight="1" x14ac:dyDescent="0.25">
      <c r="A668" s="15"/>
      <c r="B668" s="15"/>
      <c r="C668" s="15"/>
      <c r="D668" s="15" t="s">
        <v>10</v>
      </c>
      <c r="E668" s="19">
        <f>'Détails calculs 2020 WCPT '!E738</f>
        <v>0</v>
      </c>
      <c r="F668" s="20">
        <f>'Détails calculs 2020 WCPT '!F744</f>
        <v>0</v>
      </c>
      <c r="G668" s="20">
        <f>'Détails calculs 2020 WCPT '!G744</f>
        <v>0</v>
      </c>
      <c r="H668" s="20">
        <f>'Détails calculs 2020 WCPT '!H744</f>
        <v>0</v>
      </c>
      <c r="I668" s="20">
        <f>'Détails calculs 2020 WCPT '!I673</f>
        <v>0</v>
      </c>
      <c r="J668" s="20">
        <f t="shared" si="10"/>
        <v>0</v>
      </c>
    </row>
    <row r="669" spans="1:10" ht="15.75" hidden="1" customHeight="1" x14ac:dyDescent="0.25">
      <c r="A669" s="15"/>
      <c r="B669" s="15"/>
      <c r="C669" s="15"/>
      <c r="D669" s="15" t="s">
        <v>11</v>
      </c>
      <c r="E669" s="19">
        <f>'Détails calculs 2020 WCPT '!E739</f>
        <v>0</v>
      </c>
      <c r="F669" s="20">
        <f>'Détails calculs 2020 WCPT '!F745</f>
        <v>0</v>
      </c>
      <c r="G669" s="20">
        <f>'Détails calculs 2020 WCPT '!G745</f>
        <v>0</v>
      </c>
      <c r="H669" s="20">
        <f>'Détails calculs 2020 WCPT '!H745</f>
        <v>0</v>
      </c>
      <c r="I669" s="20">
        <f>'Détails calculs 2020 WCPT '!I674</f>
        <v>0</v>
      </c>
      <c r="J669" s="20">
        <f t="shared" si="10"/>
        <v>0</v>
      </c>
    </row>
    <row r="670" spans="1:10" ht="15.75" hidden="1" customHeight="1" x14ac:dyDescent="0.25">
      <c r="A670" s="15"/>
      <c r="B670" s="15"/>
      <c r="C670" s="15"/>
      <c r="D670" s="15" t="s">
        <v>12</v>
      </c>
      <c r="E670" s="19">
        <f>'Détails calculs 2020 WCPT '!E740</f>
        <v>0</v>
      </c>
      <c r="F670" s="20">
        <f>'Détails calculs 2020 WCPT '!F746</f>
        <v>0</v>
      </c>
      <c r="G670" s="20">
        <f>'Détails calculs 2020 WCPT '!G746</f>
        <v>0</v>
      </c>
      <c r="H670" s="20">
        <f>'Détails calculs 2020 WCPT '!H746</f>
        <v>0</v>
      </c>
      <c r="I670" s="20">
        <f>'Détails calculs 2020 WCPT '!I675</f>
        <v>0</v>
      </c>
      <c r="J670" s="20">
        <f t="shared" si="10"/>
        <v>0</v>
      </c>
    </row>
    <row r="671" spans="1:10" s="112" customFormat="1" ht="15.75" customHeight="1" x14ac:dyDescent="0.25">
      <c r="A671" s="15" t="s">
        <v>322</v>
      </c>
      <c r="B671" s="15" t="s">
        <v>323</v>
      </c>
      <c r="C671" s="15" t="s">
        <v>250</v>
      </c>
      <c r="D671" s="120" t="s">
        <v>13</v>
      </c>
      <c r="E671" s="86">
        <f>'Détails calculs 2020 WCPT '!E741</f>
        <v>0</v>
      </c>
      <c r="F671" s="86">
        <f>'Détails calculs 2020 WCPT '!F741</f>
        <v>0</v>
      </c>
      <c r="G671" s="86">
        <f>'Détails calculs 2020 WCPT '!G741</f>
        <v>0</v>
      </c>
      <c r="H671" s="86">
        <f>'Détails calculs 2020 WCPT '!H741</f>
        <v>0</v>
      </c>
      <c r="I671" s="86">
        <f>'Détails calculs 2020 WCPT '!I676</f>
        <v>0</v>
      </c>
      <c r="J671" s="86">
        <f t="shared" si="10"/>
        <v>0</v>
      </c>
    </row>
    <row r="672" spans="1:10" ht="15.75" customHeight="1" thickBot="1" x14ac:dyDescent="0.3">
      <c r="A672" s="15" t="s">
        <v>124</v>
      </c>
      <c r="B672" s="15" t="s">
        <v>125</v>
      </c>
      <c r="C672" s="15" t="s">
        <v>22</v>
      </c>
      <c r="D672" s="16" t="s">
        <v>13</v>
      </c>
      <c r="E672" s="20">
        <f>'Détails calculs 2020 WCPT '!E747</f>
        <v>0</v>
      </c>
      <c r="F672" s="20">
        <f>'Détails calculs 2020 WCPT '!F747</f>
        <v>0</v>
      </c>
      <c r="G672" s="20">
        <f>'Détails calculs 2020 WCPT '!G747</f>
        <v>0</v>
      </c>
      <c r="H672" s="20">
        <f>'Détails calculs 2020 WCPT '!H747</f>
        <v>0</v>
      </c>
      <c r="I672" s="20">
        <f>'Détails calculs 2020 WCPT '!I677</f>
        <v>0</v>
      </c>
      <c r="J672" s="20">
        <f t="shared" si="10"/>
        <v>0</v>
      </c>
    </row>
    <row r="673" spans="1:10" ht="15.75" hidden="1" customHeight="1" x14ac:dyDescent="0.25">
      <c r="A673" s="5"/>
      <c r="B673" s="5"/>
      <c r="C673" s="5"/>
      <c r="D673" s="5" t="s">
        <v>7</v>
      </c>
      <c r="E673" s="20">
        <f>'Détails calculs 2020 WCPT '!E748</f>
        <v>0</v>
      </c>
      <c r="F673" s="19">
        <f>'Détails calculs 2020 WCPT '!F754</f>
        <v>0</v>
      </c>
      <c r="G673" s="19">
        <f>'Détails calculs 2020 WCPT '!G754</f>
        <v>0</v>
      </c>
      <c r="H673" s="19">
        <f>'Détails calculs 2020 WCPT '!H754</f>
        <v>0</v>
      </c>
      <c r="I673" s="19">
        <f>'Détails calculs 2020 WCPT '!I678</f>
        <v>0</v>
      </c>
      <c r="J673" s="19">
        <f t="shared" si="10"/>
        <v>0</v>
      </c>
    </row>
    <row r="674" spans="1:10" ht="15.75" hidden="1" customHeight="1" x14ac:dyDescent="0.25">
      <c r="A674" s="5"/>
      <c r="B674" s="5"/>
      <c r="C674" s="5"/>
      <c r="D674" s="5" t="s">
        <v>9</v>
      </c>
      <c r="E674" s="20">
        <f>'Détails calculs 2020 WCPT '!E749</f>
        <v>0</v>
      </c>
      <c r="F674" s="19">
        <f>'Détails calculs 2020 WCPT '!F755</f>
        <v>0</v>
      </c>
      <c r="G674" s="19">
        <f>'Détails calculs 2020 WCPT '!G755</f>
        <v>0</v>
      </c>
      <c r="H674" s="19">
        <f>'Détails calculs 2020 WCPT '!H755</f>
        <v>0</v>
      </c>
      <c r="I674" s="19">
        <f>'Détails calculs 2020 WCPT '!I679</f>
        <v>0</v>
      </c>
      <c r="J674" s="19">
        <f t="shared" si="10"/>
        <v>0</v>
      </c>
    </row>
    <row r="675" spans="1:10" ht="15.75" hidden="1" customHeight="1" x14ac:dyDescent="0.25">
      <c r="A675" s="5"/>
      <c r="B675" s="5"/>
      <c r="C675" s="5"/>
      <c r="D675" s="5" t="s">
        <v>10</v>
      </c>
      <c r="E675" s="20">
        <f>'Détails calculs 2020 WCPT '!E750</f>
        <v>0</v>
      </c>
      <c r="F675" s="19">
        <f>'Détails calculs 2020 WCPT '!F756</f>
        <v>0</v>
      </c>
      <c r="G675" s="19">
        <f>'Détails calculs 2020 WCPT '!G756</f>
        <v>0</v>
      </c>
      <c r="H675" s="19">
        <f>'Détails calculs 2020 WCPT '!H756</f>
        <v>0</v>
      </c>
      <c r="I675" s="19">
        <f>'Détails calculs 2020 WCPT '!I680</f>
        <v>0</v>
      </c>
      <c r="J675" s="19">
        <f t="shared" si="10"/>
        <v>0</v>
      </c>
    </row>
    <row r="676" spans="1:10" ht="15.75" hidden="1" customHeight="1" x14ac:dyDescent="0.25">
      <c r="A676" s="5"/>
      <c r="B676" s="5"/>
      <c r="C676" s="5"/>
      <c r="D676" s="5" t="s">
        <v>11</v>
      </c>
      <c r="E676" s="20">
        <f>'Détails calculs 2020 WCPT '!E751</f>
        <v>0</v>
      </c>
      <c r="F676" s="19">
        <f>'Détails calculs 2020 WCPT '!F757</f>
        <v>0</v>
      </c>
      <c r="G676" s="19">
        <f>'Détails calculs 2020 WCPT '!G757</f>
        <v>0</v>
      </c>
      <c r="H676" s="19">
        <f>'Détails calculs 2020 WCPT '!H757</f>
        <v>0</v>
      </c>
      <c r="I676" s="19">
        <f>'Détails calculs 2020 WCPT '!I681</f>
        <v>0</v>
      </c>
      <c r="J676" s="19">
        <f t="shared" si="10"/>
        <v>0</v>
      </c>
    </row>
    <row r="677" spans="1:10" ht="15.75" hidden="1" customHeight="1" x14ac:dyDescent="0.25">
      <c r="A677" s="5"/>
      <c r="B677" s="5"/>
      <c r="C677" s="5"/>
      <c r="D677" s="5" t="s">
        <v>12</v>
      </c>
      <c r="E677" s="20">
        <f>'Détails calculs 2020 WCPT '!E752</f>
        <v>0</v>
      </c>
      <c r="F677" s="19">
        <f>'Détails calculs 2020 WCPT '!F758</f>
        <v>0</v>
      </c>
      <c r="G677" s="19">
        <f>'Détails calculs 2020 WCPT '!G758</f>
        <v>0</v>
      </c>
      <c r="H677" s="19">
        <f>'Détails calculs 2020 WCPT '!H758</f>
        <v>0</v>
      </c>
      <c r="I677" s="19">
        <f>'Détails calculs 2020 WCPT '!I682</f>
        <v>0</v>
      </c>
      <c r="J677" s="19">
        <f t="shared" si="10"/>
        <v>0</v>
      </c>
    </row>
    <row r="678" spans="1:10" s="138" customFormat="1" ht="15.75" customHeight="1" x14ac:dyDescent="0.25">
      <c r="A678" s="143" t="s">
        <v>331</v>
      </c>
      <c r="B678" s="143" t="s">
        <v>332</v>
      </c>
      <c r="C678" s="143" t="s">
        <v>36</v>
      </c>
      <c r="D678" s="159" t="s">
        <v>13</v>
      </c>
      <c r="E678" s="144">
        <f>'Détails calculs 2020 WCPT '!E753</f>
        <v>0</v>
      </c>
      <c r="F678" s="144">
        <f>'Détails calculs 2020 WCPT '!F753</f>
        <v>0</v>
      </c>
      <c r="G678" s="144">
        <f>'Détails calculs 2020 WCPT '!G753</f>
        <v>0</v>
      </c>
      <c r="H678" s="144">
        <f>'Détails calculs 2020 WCPT '!H753</f>
        <v>0</v>
      </c>
      <c r="I678" s="144">
        <f>'Détails calculs 2020 WCPT '!I683</f>
        <v>0</v>
      </c>
      <c r="J678" s="144">
        <f t="shared" si="10"/>
        <v>0</v>
      </c>
    </row>
    <row r="679" spans="1:10" ht="15.75" customHeight="1" thickBot="1" x14ac:dyDescent="0.3">
      <c r="A679" s="5" t="s">
        <v>160</v>
      </c>
      <c r="B679" s="5" t="s">
        <v>238</v>
      </c>
      <c r="C679" s="5" t="s">
        <v>22</v>
      </c>
      <c r="D679" s="7" t="s">
        <v>13</v>
      </c>
      <c r="E679" s="19">
        <f>'Détails calculs 2020 WCPT '!E759</f>
        <v>0</v>
      </c>
      <c r="F679" s="19">
        <f>'Détails calculs 2020 WCPT '!F759</f>
        <v>0</v>
      </c>
      <c r="G679" s="19">
        <f>'Détails calculs 2020 WCPT '!G759</f>
        <v>0</v>
      </c>
      <c r="H679" s="19">
        <f>'Détails calculs 2020 WCPT '!H759</f>
        <v>0</v>
      </c>
      <c r="I679" s="19">
        <f>'Détails calculs 2020 WCPT '!I684</f>
        <v>0</v>
      </c>
      <c r="J679" s="19">
        <f t="shared" si="10"/>
        <v>0</v>
      </c>
    </row>
    <row r="680" spans="1:10" ht="15.75" hidden="1" customHeight="1" x14ac:dyDescent="0.25">
      <c r="A680" s="15"/>
      <c r="B680" s="15"/>
      <c r="C680" s="15"/>
      <c r="D680" s="15" t="s">
        <v>7</v>
      </c>
      <c r="E680" s="20">
        <f>'Détails calculs 2020 WCPT '!E760</f>
        <v>0</v>
      </c>
      <c r="F680" s="20">
        <f>'Détails calculs 2020 WCPT '!F760</f>
        <v>0</v>
      </c>
      <c r="G680" s="20">
        <f>'Détails calculs 2020 WCPT '!G760</f>
        <v>0</v>
      </c>
      <c r="H680" s="20">
        <f>'Détails calculs 2020 WCPT '!H760</f>
        <v>0</v>
      </c>
      <c r="I680" s="20">
        <f>'Détails calculs 2020 WCPT '!I685</f>
        <v>0</v>
      </c>
      <c r="J680" s="20">
        <f t="shared" si="10"/>
        <v>0</v>
      </c>
    </row>
    <row r="681" spans="1:10" ht="15.75" hidden="1" customHeight="1" x14ac:dyDescent="0.25">
      <c r="A681" s="15"/>
      <c r="B681" s="15"/>
      <c r="C681" s="15"/>
      <c r="D681" s="15" t="s">
        <v>9</v>
      </c>
      <c r="E681" s="20">
        <f>'Détails calculs 2020 WCPT '!E761</f>
        <v>0</v>
      </c>
      <c r="F681" s="20">
        <f>'Détails calculs 2020 WCPT '!F761</f>
        <v>0</v>
      </c>
      <c r="G681" s="20">
        <f>'Détails calculs 2020 WCPT '!G761</f>
        <v>0</v>
      </c>
      <c r="H681" s="20">
        <f>'Détails calculs 2020 WCPT '!H761</f>
        <v>0</v>
      </c>
      <c r="I681" s="20">
        <f>'Détails calculs 2020 WCPT '!I686</f>
        <v>0</v>
      </c>
      <c r="J681" s="20">
        <f t="shared" si="10"/>
        <v>0</v>
      </c>
    </row>
    <row r="682" spans="1:10" ht="15.75" hidden="1" customHeight="1" x14ac:dyDescent="0.25">
      <c r="A682" s="15"/>
      <c r="B682" s="15"/>
      <c r="C682" s="15"/>
      <c r="D682" s="15" t="s">
        <v>10</v>
      </c>
      <c r="E682" s="20">
        <f>'Détails calculs 2020 WCPT '!E762</f>
        <v>0</v>
      </c>
      <c r="F682" s="20">
        <f>'Détails calculs 2020 WCPT '!F762</f>
        <v>0</v>
      </c>
      <c r="G682" s="20">
        <f>'Détails calculs 2020 WCPT '!G762</f>
        <v>0</v>
      </c>
      <c r="H682" s="20">
        <f>'Détails calculs 2020 WCPT '!H762</f>
        <v>0</v>
      </c>
      <c r="I682" s="20">
        <f>'Détails calculs 2020 WCPT '!I687</f>
        <v>0</v>
      </c>
      <c r="J682" s="20">
        <f t="shared" si="10"/>
        <v>0</v>
      </c>
    </row>
    <row r="683" spans="1:10" ht="15.75" hidden="1" customHeight="1" x14ac:dyDescent="0.25">
      <c r="A683" s="15"/>
      <c r="B683" s="15"/>
      <c r="C683" s="15"/>
      <c r="D683" s="15" t="s">
        <v>11</v>
      </c>
      <c r="E683" s="20">
        <f>'Détails calculs 2020 WCPT '!E763</f>
        <v>0</v>
      </c>
      <c r="F683" s="20">
        <f>'Détails calculs 2020 WCPT '!F763</f>
        <v>0</v>
      </c>
      <c r="G683" s="20">
        <f>'Détails calculs 2020 WCPT '!G763</f>
        <v>0</v>
      </c>
      <c r="H683" s="20">
        <f>'Détails calculs 2020 WCPT '!H763</f>
        <v>0</v>
      </c>
      <c r="I683" s="20">
        <f>'Détails calculs 2020 WCPT '!I688</f>
        <v>0</v>
      </c>
      <c r="J683" s="20">
        <f t="shared" si="10"/>
        <v>0</v>
      </c>
    </row>
    <row r="684" spans="1:10" ht="15.75" hidden="1" customHeight="1" x14ac:dyDescent="0.25">
      <c r="A684" s="15"/>
      <c r="B684" s="15"/>
      <c r="C684" s="15"/>
      <c r="D684" s="15" t="s">
        <v>12</v>
      </c>
      <c r="E684" s="20">
        <f>'Détails calculs 2020 WCPT '!E764</f>
        <v>0</v>
      </c>
      <c r="F684" s="20">
        <f>'Détails calculs 2020 WCPT '!F764</f>
        <v>0</v>
      </c>
      <c r="G684" s="20">
        <f>'Détails calculs 2020 WCPT '!G764</f>
        <v>0</v>
      </c>
      <c r="H684" s="20">
        <f>'Détails calculs 2020 WCPT '!H764</f>
        <v>0</v>
      </c>
      <c r="I684" s="20">
        <f>'Détails calculs 2020 WCPT '!I689</f>
        <v>0</v>
      </c>
      <c r="J684" s="20">
        <f t="shared" si="10"/>
        <v>0</v>
      </c>
    </row>
    <row r="685" spans="1:10" ht="15.75" customHeight="1" thickBot="1" x14ac:dyDescent="0.3">
      <c r="A685" s="15" t="s">
        <v>279</v>
      </c>
      <c r="B685" s="15" t="s">
        <v>280</v>
      </c>
      <c r="C685" s="15" t="s">
        <v>22</v>
      </c>
      <c r="D685" s="16" t="s">
        <v>13</v>
      </c>
      <c r="E685" s="20">
        <f>'Détails calculs 2020 WCPT '!E765</f>
        <v>0</v>
      </c>
      <c r="F685" s="20">
        <f>'Détails calculs 2020 WCPT '!F765</f>
        <v>0</v>
      </c>
      <c r="G685" s="20">
        <f>'Détails calculs 2020 WCPT '!G765</f>
        <v>0</v>
      </c>
      <c r="H685" s="20">
        <f>'Détails calculs 2020 WCPT '!H765</f>
        <v>0</v>
      </c>
      <c r="I685" s="20">
        <f>'Détails calculs 2020 WCPT '!I690</f>
        <v>0</v>
      </c>
      <c r="J685" s="20">
        <f t="shared" si="10"/>
        <v>0</v>
      </c>
    </row>
    <row r="686" spans="1:10" ht="15.75" hidden="1" customHeight="1" x14ac:dyDescent="0.25">
      <c r="A686" s="5"/>
      <c r="B686" s="5"/>
      <c r="C686" s="5"/>
      <c r="D686" s="5" t="s">
        <v>7</v>
      </c>
      <c r="E686" s="19">
        <f>'Détails calculs 2020 WCPT '!E766</f>
        <v>0</v>
      </c>
      <c r="F686" s="19">
        <f>'Détails calculs 2020 WCPT '!F766</f>
        <v>0</v>
      </c>
      <c r="G686" s="19">
        <f>'Détails calculs 2020 WCPT '!G766</f>
        <v>0</v>
      </c>
      <c r="H686" s="19">
        <f>'Détails calculs 2020 WCPT '!H766</f>
        <v>0</v>
      </c>
      <c r="I686" s="19">
        <f>'Détails calculs 2020 WCPT '!I691</f>
        <v>0</v>
      </c>
      <c r="J686" s="19">
        <f t="shared" si="10"/>
        <v>0</v>
      </c>
    </row>
    <row r="687" spans="1:10" ht="16.5" hidden="1" customHeight="1" x14ac:dyDescent="0.25">
      <c r="A687" s="5"/>
      <c r="B687" s="5"/>
      <c r="C687" s="5"/>
      <c r="D687" s="5" t="s">
        <v>9</v>
      </c>
      <c r="E687" s="19">
        <f>'Détails calculs 2020 WCPT '!E767</f>
        <v>0</v>
      </c>
      <c r="F687" s="19">
        <f>'Détails calculs 2020 WCPT '!F767</f>
        <v>0</v>
      </c>
      <c r="G687" s="19">
        <f>'Détails calculs 2020 WCPT '!G767</f>
        <v>0</v>
      </c>
      <c r="H687" s="19">
        <f>'Détails calculs 2020 WCPT '!H767</f>
        <v>0</v>
      </c>
      <c r="I687" s="19">
        <f>'Détails calculs 2020 WCPT '!I692</f>
        <v>0</v>
      </c>
      <c r="J687" s="19">
        <f t="shared" si="10"/>
        <v>0</v>
      </c>
    </row>
    <row r="688" spans="1:10" ht="15.75" hidden="1" customHeight="1" x14ac:dyDescent="0.25">
      <c r="A688" s="5"/>
      <c r="B688" s="5"/>
      <c r="C688" s="5"/>
      <c r="D688" s="5" t="s">
        <v>10</v>
      </c>
      <c r="E688" s="19">
        <f>'Détails calculs 2020 WCPT '!E768</f>
        <v>0</v>
      </c>
      <c r="F688" s="19">
        <f>'Détails calculs 2020 WCPT '!F768</f>
        <v>0</v>
      </c>
      <c r="G688" s="19">
        <f>'Détails calculs 2020 WCPT '!G768</f>
        <v>0</v>
      </c>
      <c r="H688" s="19">
        <f>'Détails calculs 2020 WCPT '!H768</f>
        <v>0</v>
      </c>
      <c r="I688" s="19">
        <f>'Détails calculs 2020 WCPT '!I693</f>
        <v>0</v>
      </c>
      <c r="J688" s="19">
        <f t="shared" si="10"/>
        <v>0</v>
      </c>
    </row>
    <row r="689" spans="1:10" ht="15.75" hidden="1" customHeight="1" x14ac:dyDescent="0.25">
      <c r="A689" s="5"/>
      <c r="B689" s="5"/>
      <c r="C689" s="5"/>
      <c r="D689" s="5" t="s">
        <v>11</v>
      </c>
      <c r="E689" s="19">
        <f>'Détails calculs 2020 WCPT '!E769</f>
        <v>0</v>
      </c>
      <c r="F689" s="19">
        <f>'Détails calculs 2020 WCPT '!F769</f>
        <v>0</v>
      </c>
      <c r="G689" s="19">
        <f>'Détails calculs 2020 WCPT '!G769</f>
        <v>0</v>
      </c>
      <c r="H689" s="19">
        <f>'Détails calculs 2020 WCPT '!H769</f>
        <v>0</v>
      </c>
      <c r="I689" s="19">
        <f>'Détails calculs 2020 WCPT '!I694</f>
        <v>0</v>
      </c>
      <c r="J689" s="19">
        <f t="shared" si="10"/>
        <v>0</v>
      </c>
    </row>
    <row r="690" spans="1:10" ht="15.75" hidden="1" customHeight="1" x14ac:dyDescent="0.25">
      <c r="A690" s="5"/>
      <c r="B690" s="5"/>
      <c r="C690" s="5"/>
      <c r="D690" s="5" t="s">
        <v>12</v>
      </c>
      <c r="E690" s="19">
        <f>'Détails calculs 2020 WCPT '!E770</f>
        <v>0</v>
      </c>
      <c r="F690" s="19">
        <f>'Détails calculs 2020 WCPT '!F770</f>
        <v>0</v>
      </c>
      <c r="G690" s="19">
        <f>'Détails calculs 2020 WCPT '!G770</f>
        <v>0</v>
      </c>
      <c r="H690" s="19">
        <f>'Détails calculs 2020 WCPT '!H770</f>
        <v>0</v>
      </c>
      <c r="I690" s="19">
        <f>'Détails calculs 2020 WCPT '!I695</f>
        <v>0</v>
      </c>
      <c r="J690" s="19">
        <f t="shared" si="10"/>
        <v>0</v>
      </c>
    </row>
    <row r="691" spans="1:10" ht="15.75" customHeight="1" thickBot="1" x14ac:dyDescent="0.3">
      <c r="A691" s="5" t="s">
        <v>281</v>
      </c>
      <c r="B691" s="5" t="s">
        <v>282</v>
      </c>
      <c r="C691" s="5" t="s">
        <v>22</v>
      </c>
      <c r="D691" s="7" t="s">
        <v>13</v>
      </c>
      <c r="E691" s="19">
        <f>'Détails calculs 2020 WCPT '!E771</f>
        <v>0</v>
      </c>
      <c r="F691" s="19">
        <f>'Détails calculs 2020 WCPT '!F771</f>
        <v>0</v>
      </c>
      <c r="G691" s="19">
        <f>'Détails calculs 2020 WCPT '!G771</f>
        <v>0</v>
      </c>
      <c r="H691" s="19">
        <f>'Détails calculs 2020 WCPT '!H771</f>
        <v>0</v>
      </c>
      <c r="I691" s="19">
        <f>'Détails calculs 2020 WCPT '!I696</f>
        <v>0</v>
      </c>
      <c r="J691" s="19">
        <f t="shared" si="10"/>
        <v>0</v>
      </c>
    </row>
    <row r="692" spans="1:10" ht="15.75" hidden="1" customHeight="1" x14ac:dyDescent="0.25">
      <c r="A692" s="15"/>
      <c r="B692" s="15"/>
      <c r="C692" s="15"/>
      <c r="D692" s="15"/>
      <c r="E692" s="20">
        <f>'Détails calculs 2020 WCPT '!E772</f>
        <v>0</v>
      </c>
      <c r="F692" s="20">
        <f>'Détails calculs 2020 WCPT '!F772</f>
        <v>0</v>
      </c>
      <c r="G692" s="20">
        <f>'Détails calculs 2020 WCPT '!G772</f>
        <v>0</v>
      </c>
      <c r="H692" s="20">
        <f>'Détails calculs 2020 WCPT '!H772</f>
        <v>0</v>
      </c>
      <c r="I692" s="20">
        <f>'Détails calculs 2020 WCPT '!I697</f>
        <v>0</v>
      </c>
      <c r="J692" s="20">
        <f t="shared" si="10"/>
        <v>0</v>
      </c>
    </row>
    <row r="693" spans="1:10" ht="15.75" hidden="1" customHeight="1" x14ac:dyDescent="0.25">
      <c r="A693" s="15"/>
      <c r="B693" s="15"/>
      <c r="C693" s="15"/>
      <c r="D693" s="15" t="s">
        <v>9</v>
      </c>
      <c r="E693" s="20">
        <f>'Détails calculs 2020 WCPT '!E773</f>
        <v>0</v>
      </c>
      <c r="F693" s="20">
        <f>'Détails calculs 2020 WCPT '!F773</f>
        <v>0</v>
      </c>
      <c r="G693" s="20">
        <f>'Détails calculs 2020 WCPT '!G773</f>
        <v>0</v>
      </c>
      <c r="H693" s="20">
        <f>'Détails calculs 2020 WCPT '!H773</f>
        <v>0</v>
      </c>
      <c r="I693" s="20">
        <f>'Détails calculs 2020 WCPT '!I698</f>
        <v>0</v>
      </c>
      <c r="J693" s="20">
        <f t="shared" si="10"/>
        <v>0</v>
      </c>
    </row>
    <row r="694" spans="1:10" ht="15.75" hidden="1" customHeight="1" x14ac:dyDescent="0.25">
      <c r="A694" s="15"/>
      <c r="B694" s="15"/>
      <c r="C694" s="15"/>
      <c r="D694" s="15" t="s">
        <v>10</v>
      </c>
      <c r="E694" s="20">
        <f>'Détails calculs 2020 WCPT '!E774</f>
        <v>0</v>
      </c>
      <c r="F694" s="20">
        <f>'Détails calculs 2020 WCPT '!F774</f>
        <v>0</v>
      </c>
      <c r="G694" s="20">
        <f>'Détails calculs 2020 WCPT '!G774</f>
        <v>0</v>
      </c>
      <c r="H694" s="20">
        <f>'Détails calculs 2020 WCPT '!H774</f>
        <v>0</v>
      </c>
      <c r="I694" s="20">
        <f>'Détails calculs 2020 WCPT '!I699</f>
        <v>0</v>
      </c>
      <c r="J694" s="20">
        <f t="shared" si="10"/>
        <v>0</v>
      </c>
    </row>
    <row r="695" spans="1:10" ht="15.75" hidden="1" customHeight="1" x14ac:dyDescent="0.25">
      <c r="A695" s="15"/>
      <c r="B695" s="15"/>
      <c r="C695" s="15"/>
      <c r="D695" s="15" t="s">
        <v>11</v>
      </c>
      <c r="E695" s="20">
        <f>'Détails calculs 2020 WCPT '!E775</f>
        <v>0</v>
      </c>
      <c r="F695" s="20">
        <f>'Détails calculs 2020 WCPT '!F775</f>
        <v>0</v>
      </c>
      <c r="G695" s="20">
        <f>'Détails calculs 2020 WCPT '!G775</f>
        <v>0</v>
      </c>
      <c r="H695" s="20">
        <f>'Détails calculs 2020 WCPT '!H775</f>
        <v>0</v>
      </c>
      <c r="I695" s="20">
        <f>'Détails calculs 2020 WCPT '!I700</f>
        <v>0</v>
      </c>
      <c r="J695" s="20">
        <f t="shared" si="10"/>
        <v>0</v>
      </c>
    </row>
    <row r="696" spans="1:10" ht="15.75" hidden="1" customHeight="1" x14ac:dyDescent="0.25">
      <c r="A696" s="15"/>
      <c r="B696" s="15"/>
      <c r="C696" s="15"/>
      <c r="D696" s="15" t="s">
        <v>12</v>
      </c>
      <c r="E696" s="20">
        <f>'Détails calculs 2020 WCPT '!E776</f>
        <v>0</v>
      </c>
      <c r="F696" s="20">
        <f>'Détails calculs 2020 WCPT '!F776</f>
        <v>0</v>
      </c>
      <c r="G696" s="20">
        <f>'Détails calculs 2020 WCPT '!G776</f>
        <v>0</v>
      </c>
      <c r="H696" s="20">
        <f>'Détails calculs 2020 WCPT '!H776</f>
        <v>0</v>
      </c>
      <c r="I696" s="20">
        <f>'Détails calculs 2020 WCPT '!I701</f>
        <v>0</v>
      </c>
      <c r="J696" s="20">
        <f t="shared" si="10"/>
        <v>0</v>
      </c>
    </row>
    <row r="697" spans="1:10" ht="15.75" customHeight="1" thickBot="1" x14ac:dyDescent="0.3">
      <c r="A697" s="15" t="s">
        <v>283</v>
      </c>
      <c r="B697" s="15" t="s">
        <v>284</v>
      </c>
      <c r="C697" s="15" t="s">
        <v>22</v>
      </c>
      <c r="D697" s="16" t="s">
        <v>13</v>
      </c>
      <c r="E697" s="20">
        <f>'Détails calculs 2020 WCPT '!E777</f>
        <v>0</v>
      </c>
      <c r="F697" s="20">
        <f>'Détails calculs 2020 WCPT '!F777</f>
        <v>0</v>
      </c>
      <c r="G697" s="20">
        <f>'Détails calculs 2020 WCPT '!G777</f>
        <v>0</v>
      </c>
      <c r="H697" s="20">
        <f>'Détails calculs 2020 WCPT '!H777</f>
        <v>0</v>
      </c>
      <c r="I697" s="20">
        <f>'Détails calculs 2020 WCPT '!I702</f>
        <v>0</v>
      </c>
      <c r="J697" s="20">
        <f t="shared" si="10"/>
        <v>0</v>
      </c>
    </row>
    <row r="698" spans="1:10" ht="15.75" hidden="1" customHeight="1" x14ac:dyDescent="0.25">
      <c r="A698" s="21"/>
      <c r="B698" s="21"/>
      <c r="C698" s="21"/>
      <c r="D698" s="21" t="s">
        <v>7</v>
      </c>
      <c r="E698" s="41">
        <f>'Détails calculs 2020 WCPT '!E784</f>
        <v>0</v>
      </c>
      <c r="F698" s="41">
        <f>'Détails calculs 2020 WCPT '!F784</f>
        <v>0</v>
      </c>
      <c r="G698" s="41">
        <f>'Détails calculs 2020 WCPT '!G784</f>
        <v>0</v>
      </c>
      <c r="H698" s="41">
        <f>'Détails calculs 2020 WCPT '!H784</f>
        <v>0</v>
      </c>
      <c r="I698" s="41">
        <f>'Détails calculs 2020 WCPT '!I703</f>
        <v>0</v>
      </c>
      <c r="J698" s="41">
        <f t="shared" si="10"/>
        <v>0</v>
      </c>
    </row>
    <row r="699" spans="1:10" ht="15.75" hidden="1" customHeight="1" x14ac:dyDescent="0.25">
      <c r="A699" s="21"/>
      <c r="B699" s="21"/>
      <c r="C699" s="21"/>
      <c r="D699" s="21" t="s">
        <v>9</v>
      </c>
      <c r="E699" s="41">
        <f>'Détails calculs 2020 WCPT '!E785</f>
        <v>0</v>
      </c>
      <c r="F699" s="41">
        <f>'Détails calculs 2020 WCPT '!F785</f>
        <v>0</v>
      </c>
      <c r="G699" s="41">
        <f>'Détails calculs 2020 WCPT '!G785</f>
        <v>0</v>
      </c>
      <c r="H699" s="41">
        <f>'Détails calculs 2020 WCPT '!H785</f>
        <v>0</v>
      </c>
      <c r="I699" s="41">
        <f>'Détails calculs 2020 WCPT '!I704</f>
        <v>0</v>
      </c>
      <c r="J699" s="41">
        <f t="shared" si="10"/>
        <v>0</v>
      </c>
    </row>
    <row r="700" spans="1:10" ht="15.75" hidden="1" customHeight="1" x14ac:dyDescent="0.25">
      <c r="A700" s="21"/>
      <c r="B700" s="21"/>
      <c r="C700" s="21"/>
      <c r="D700" s="21" t="s">
        <v>10</v>
      </c>
      <c r="E700" s="41">
        <f>'Détails calculs 2020 WCPT '!E786</f>
        <v>0</v>
      </c>
      <c r="F700" s="41">
        <f>'Détails calculs 2020 WCPT '!F786</f>
        <v>0</v>
      </c>
      <c r="G700" s="41">
        <f>'Détails calculs 2020 WCPT '!G786</f>
        <v>0</v>
      </c>
      <c r="H700" s="41">
        <f>'Détails calculs 2020 WCPT '!H786</f>
        <v>0</v>
      </c>
      <c r="I700" s="41">
        <f>'Détails calculs 2020 WCPT '!I705</f>
        <v>0</v>
      </c>
      <c r="J700" s="41">
        <f t="shared" si="10"/>
        <v>0</v>
      </c>
    </row>
    <row r="701" spans="1:10" ht="15.75" hidden="1" customHeight="1" x14ac:dyDescent="0.25">
      <c r="A701" s="21"/>
      <c r="B701" s="21"/>
      <c r="C701" s="21"/>
      <c r="D701" s="21" t="s">
        <v>11</v>
      </c>
      <c r="E701" s="41">
        <f>'Détails calculs 2020 WCPT '!E787</f>
        <v>0</v>
      </c>
      <c r="F701" s="41">
        <f>'Détails calculs 2020 WCPT '!F787</f>
        <v>0</v>
      </c>
      <c r="G701" s="41">
        <f>'Détails calculs 2020 WCPT '!G787</f>
        <v>0</v>
      </c>
      <c r="H701" s="41">
        <f>'Détails calculs 2020 WCPT '!H787</f>
        <v>0</v>
      </c>
      <c r="I701" s="41">
        <f>'Détails calculs 2020 WCPT '!I706</f>
        <v>0</v>
      </c>
      <c r="J701" s="41">
        <f t="shared" si="10"/>
        <v>0</v>
      </c>
    </row>
    <row r="702" spans="1:10" ht="15.75" hidden="1" customHeight="1" x14ac:dyDescent="0.25">
      <c r="A702" s="21"/>
      <c r="B702" s="21"/>
      <c r="C702" s="21"/>
      <c r="D702" s="21" t="s">
        <v>12</v>
      </c>
      <c r="E702" s="41">
        <f>'Détails calculs 2020 WCPT '!E788</f>
        <v>0</v>
      </c>
      <c r="F702" s="41">
        <f>'Détails calculs 2020 WCPT '!F788</f>
        <v>0</v>
      </c>
      <c r="G702" s="41">
        <f>'Détails calculs 2020 WCPT '!G788</f>
        <v>0</v>
      </c>
      <c r="H702" s="41">
        <f>'Détails calculs 2020 WCPT '!H788</f>
        <v>0</v>
      </c>
      <c r="I702" s="41">
        <f>'Détails calculs 2020 WCPT '!I707</f>
        <v>0</v>
      </c>
      <c r="J702" s="41">
        <f t="shared" si="10"/>
        <v>0</v>
      </c>
    </row>
    <row r="703" spans="1:10" s="62" customFormat="1" ht="15.75" customHeight="1" x14ac:dyDescent="0.25">
      <c r="A703" s="66" t="s">
        <v>297</v>
      </c>
      <c r="B703" s="66" t="s">
        <v>307</v>
      </c>
      <c r="C703" s="66" t="s">
        <v>22</v>
      </c>
      <c r="D703" s="155" t="s">
        <v>13</v>
      </c>
      <c r="E703" s="19">
        <f>'Détails calculs 2020 WCPT '!E783</f>
        <v>0</v>
      </c>
      <c r="F703" s="19">
        <f>'Détails calculs 2020 WCPT '!F783</f>
        <v>0</v>
      </c>
      <c r="G703" s="19">
        <f>'Détails calculs 2020 WCPT '!G783</f>
        <v>0</v>
      </c>
      <c r="H703" s="19">
        <f>'Détails calculs 2020 WCPT '!H783</f>
        <v>0</v>
      </c>
      <c r="I703" s="19">
        <f>'Détails calculs 2020 WCPT '!I708</f>
        <v>0</v>
      </c>
      <c r="J703" s="19">
        <f t="shared" si="10"/>
        <v>0</v>
      </c>
    </row>
    <row r="704" spans="1:10" ht="15.75" customHeight="1" thickBot="1" x14ac:dyDescent="0.3">
      <c r="A704" s="21" t="s">
        <v>157</v>
      </c>
      <c r="B704" s="21" t="s">
        <v>225</v>
      </c>
      <c r="C704" s="21" t="s">
        <v>36</v>
      </c>
      <c r="D704" s="22" t="s">
        <v>13</v>
      </c>
      <c r="E704" s="41">
        <f>'Détails calculs 2020 WCPT '!E789</f>
        <v>0</v>
      </c>
      <c r="F704" s="41">
        <f>'Détails calculs 2020 WCPT '!F789</f>
        <v>0</v>
      </c>
      <c r="G704" s="41">
        <f>'Détails calculs 2020 WCPT '!G789</f>
        <v>0</v>
      </c>
      <c r="H704" s="41">
        <f>'Détails calculs 2020 WCPT '!H789</f>
        <v>0</v>
      </c>
      <c r="I704" s="41">
        <f>'Détails calculs 2020 WCPT '!I709</f>
        <v>0</v>
      </c>
      <c r="J704" s="41">
        <f t="shared" si="10"/>
        <v>0</v>
      </c>
    </row>
    <row r="705" spans="1:10" ht="15.75" hidden="1" customHeight="1" x14ac:dyDescent="0.25">
      <c r="A705" s="5"/>
      <c r="B705" s="5"/>
      <c r="C705" s="5"/>
      <c r="D705" s="5" t="s">
        <v>7</v>
      </c>
      <c r="E705" s="19">
        <f>'Détails calculs 2020 WCPT '!E790</f>
        <v>0</v>
      </c>
      <c r="F705" s="19">
        <f>'Détails calculs 2020 WCPT '!F790</f>
        <v>0</v>
      </c>
      <c r="G705" s="19">
        <f>'Détails calculs 2020 WCPT '!G790</f>
        <v>0</v>
      </c>
      <c r="H705" s="19">
        <f>'Détails calculs 2020 WCPT '!H790</f>
        <v>0</v>
      </c>
      <c r="I705" s="19">
        <f>'Détails calculs 2020 WCPT '!I710</f>
        <v>0</v>
      </c>
      <c r="J705" s="19">
        <f t="shared" si="10"/>
        <v>0</v>
      </c>
    </row>
    <row r="706" spans="1:10" ht="15.75" hidden="1" customHeight="1" x14ac:dyDescent="0.25">
      <c r="A706" s="5"/>
      <c r="B706" s="5"/>
      <c r="C706" s="5"/>
      <c r="D706" s="5" t="s">
        <v>9</v>
      </c>
      <c r="E706" s="19">
        <f>'Détails calculs 2020 WCPT '!E791</f>
        <v>0</v>
      </c>
      <c r="F706" s="19">
        <f>'Détails calculs 2020 WCPT '!F791</f>
        <v>0</v>
      </c>
      <c r="G706" s="19">
        <f>'Détails calculs 2020 WCPT '!G791</f>
        <v>0</v>
      </c>
      <c r="H706" s="19">
        <f>'Détails calculs 2020 WCPT '!H791</f>
        <v>0</v>
      </c>
      <c r="I706" s="19">
        <f>'Détails calculs 2020 WCPT '!I711</f>
        <v>0</v>
      </c>
      <c r="J706" s="19">
        <f t="shared" si="10"/>
        <v>0</v>
      </c>
    </row>
    <row r="707" spans="1:10" ht="15.75" hidden="1" customHeight="1" x14ac:dyDescent="0.25">
      <c r="A707" s="5"/>
      <c r="B707" s="5"/>
      <c r="C707" s="5"/>
      <c r="D707" s="5" t="s">
        <v>10</v>
      </c>
      <c r="E707" s="19">
        <f>'Détails calculs 2020 WCPT '!E792</f>
        <v>0</v>
      </c>
      <c r="F707" s="19">
        <f>'Détails calculs 2020 WCPT '!F792</f>
        <v>0</v>
      </c>
      <c r="G707" s="19">
        <f>'Détails calculs 2020 WCPT '!G792</f>
        <v>0</v>
      </c>
      <c r="H707" s="19">
        <f>'Détails calculs 2020 WCPT '!H792</f>
        <v>0</v>
      </c>
      <c r="I707" s="19">
        <f>'Détails calculs 2020 WCPT '!I712</f>
        <v>0</v>
      </c>
      <c r="J707" s="19">
        <f t="shared" si="10"/>
        <v>0</v>
      </c>
    </row>
    <row r="708" spans="1:10" ht="15.75" hidden="1" customHeight="1" x14ac:dyDescent="0.25">
      <c r="A708" s="5"/>
      <c r="B708" s="5"/>
      <c r="C708" s="5"/>
      <c r="D708" s="5" t="s">
        <v>11</v>
      </c>
      <c r="E708" s="19">
        <f>'Détails calculs 2020 WCPT '!E793</f>
        <v>0</v>
      </c>
      <c r="F708" s="19">
        <f>'Détails calculs 2020 WCPT '!F793</f>
        <v>0</v>
      </c>
      <c r="G708" s="19">
        <f>'Détails calculs 2020 WCPT '!G793</f>
        <v>0</v>
      </c>
      <c r="H708" s="19">
        <f>'Détails calculs 2020 WCPT '!H793</f>
        <v>0</v>
      </c>
      <c r="I708" s="19">
        <f>'Détails calculs 2020 WCPT '!I713</f>
        <v>0</v>
      </c>
      <c r="J708" s="19">
        <f t="shared" si="10"/>
        <v>0</v>
      </c>
    </row>
    <row r="709" spans="1:10" ht="15.75" hidden="1" customHeight="1" x14ac:dyDescent="0.25">
      <c r="A709" s="5"/>
      <c r="B709" s="5"/>
      <c r="C709" s="5"/>
      <c r="D709" s="5" t="s">
        <v>12</v>
      </c>
      <c r="E709" s="19">
        <f>'Détails calculs 2020 WCPT '!E794</f>
        <v>0</v>
      </c>
      <c r="F709" s="19">
        <f>'Détails calculs 2020 WCPT '!F794</f>
        <v>0</v>
      </c>
      <c r="G709" s="19">
        <f>'Détails calculs 2020 WCPT '!G794</f>
        <v>0</v>
      </c>
      <c r="H709" s="19">
        <f>'Détails calculs 2020 WCPT '!H794</f>
        <v>0</v>
      </c>
      <c r="I709" s="19">
        <f>'Détails calculs 2020 WCPT '!I714</f>
        <v>0</v>
      </c>
      <c r="J709" s="19">
        <f t="shared" si="10"/>
        <v>0</v>
      </c>
    </row>
    <row r="710" spans="1:10" ht="15.75" customHeight="1" thickBot="1" x14ac:dyDescent="0.3">
      <c r="A710" s="5" t="s">
        <v>285</v>
      </c>
      <c r="B710" s="5" t="s">
        <v>209</v>
      </c>
      <c r="C710" s="5" t="s">
        <v>22</v>
      </c>
      <c r="D710" s="7" t="s">
        <v>13</v>
      </c>
      <c r="E710" s="19">
        <f>'Détails calculs 2020 WCPT '!E795</f>
        <v>0</v>
      </c>
      <c r="F710" s="19">
        <f>'Détails calculs 2020 WCPT '!F795</f>
        <v>0</v>
      </c>
      <c r="G710" s="19">
        <f>'Détails calculs 2020 WCPT '!G795</f>
        <v>0</v>
      </c>
      <c r="H710" s="19">
        <f>'Détails calculs 2020 WCPT '!H795</f>
        <v>0</v>
      </c>
      <c r="I710" s="19">
        <f>'Détails calculs 2020 WCPT '!I715</f>
        <v>0</v>
      </c>
      <c r="J710" s="19">
        <f t="shared" si="10"/>
        <v>0</v>
      </c>
    </row>
    <row r="711" spans="1:10" ht="15.75" hidden="1" customHeight="1" x14ac:dyDescent="0.25">
      <c r="A711" s="15"/>
      <c r="B711" s="15"/>
      <c r="C711" s="15"/>
      <c r="D711" s="15" t="s">
        <v>7</v>
      </c>
      <c r="E711" s="20">
        <f>'Détails calculs 2020 WCPT '!E796</f>
        <v>0</v>
      </c>
      <c r="F711" s="20">
        <f>'Détails calculs 2020 WCPT '!F796</f>
        <v>0</v>
      </c>
      <c r="G711" s="20">
        <f>'Détails calculs 2020 WCPT '!G796</f>
        <v>0</v>
      </c>
      <c r="H711" s="20">
        <f>'Détails calculs 2020 WCPT '!H796</f>
        <v>0</v>
      </c>
      <c r="I711" s="20">
        <f>'Détails calculs 2020 WCPT '!I716</f>
        <v>0</v>
      </c>
      <c r="J711" s="20">
        <f t="shared" si="10"/>
        <v>0</v>
      </c>
    </row>
    <row r="712" spans="1:10" ht="15.75" hidden="1" customHeight="1" x14ac:dyDescent="0.25">
      <c r="A712" s="15"/>
      <c r="B712" s="15"/>
      <c r="C712" s="15"/>
      <c r="D712" s="15" t="s">
        <v>9</v>
      </c>
      <c r="E712" s="20">
        <f>'Détails calculs 2020 WCPT '!E797</f>
        <v>0</v>
      </c>
      <c r="F712" s="20">
        <f>'Détails calculs 2020 WCPT '!F797</f>
        <v>0</v>
      </c>
      <c r="G712" s="20">
        <f>'Détails calculs 2020 WCPT '!G797</f>
        <v>0</v>
      </c>
      <c r="H712" s="20">
        <f>'Détails calculs 2020 WCPT '!H797</f>
        <v>0</v>
      </c>
      <c r="I712" s="20">
        <f>'Détails calculs 2020 WCPT '!I717</f>
        <v>0</v>
      </c>
      <c r="J712" s="20">
        <f t="shared" si="10"/>
        <v>0</v>
      </c>
    </row>
    <row r="713" spans="1:10" ht="15.75" hidden="1" customHeight="1" x14ac:dyDescent="0.25">
      <c r="A713" s="15"/>
      <c r="B713" s="15"/>
      <c r="C713" s="15"/>
      <c r="D713" s="15" t="s">
        <v>10</v>
      </c>
      <c r="E713" s="20">
        <f>'Détails calculs 2020 WCPT '!E798</f>
        <v>0</v>
      </c>
      <c r="F713" s="20">
        <f>'Détails calculs 2020 WCPT '!F798</f>
        <v>0</v>
      </c>
      <c r="G713" s="20">
        <f>'Détails calculs 2020 WCPT '!G798</f>
        <v>0</v>
      </c>
      <c r="H713" s="20">
        <f>'Détails calculs 2020 WCPT '!H798</f>
        <v>0</v>
      </c>
      <c r="I713" s="20">
        <f>'Détails calculs 2020 WCPT '!I718</f>
        <v>0</v>
      </c>
      <c r="J713" s="20">
        <f t="shared" si="10"/>
        <v>0</v>
      </c>
    </row>
    <row r="714" spans="1:10" ht="15.75" hidden="1" customHeight="1" x14ac:dyDescent="0.25">
      <c r="A714" s="15"/>
      <c r="B714" s="15"/>
      <c r="C714" s="15"/>
      <c r="D714" s="15" t="s">
        <v>11</v>
      </c>
      <c r="E714" s="20">
        <f>'Détails calculs 2020 WCPT '!E799</f>
        <v>0</v>
      </c>
      <c r="F714" s="20">
        <f>'Détails calculs 2020 WCPT '!F799</f>
        <v>0</v>
      </c>
      <c r="G714" s="20">
        <f>'Détails calculs 2020 WCPT '!G799</f>
        <v>0</v>
      </c>
      <c r="H714" s="20">
        <f>'Détails calculs 2020 WCPT '!H799</f>
        <v>0</v>
      </c>
      <c r="I714" s="20">
        <f>'Détails calculs 2020 WCPT '!I719</f>
        <v>0</v>
      </c>
      <c r="J714" s="20">
        <f t="shared" si="10"/>
        <v>0</v>
      </c>
    </row>
    <row r="715" spans="1:10" ht="15.75" hidden="1" customHeight="1" x14ac:dyDescent="0.25">
      <c r="A715" s="15"/>
      <c r="B715" s="15"/>
      <c r="C715" s="15"/>
      <c r="D715" s="15" t="s">
        <v>12</v>
      </c>
      <c r="E715" s="20">
        <f>'Détails calculs 2020 WCPT '!E800</f>
        <v>0</v>
      </c>
      <c r="F715" s="20">
        <f>'Détails calculs 2020 WCPT '!F800</f>
        <v>0</v>
      </c>
      <c r="G715" s="20">
        <f>'Détails calculs 2020 WCPT '!G800</f>
        <v>0</v>
      </c>
      <c r="H715" s="20">
        <f>'Détails calculs 2020 WCPT '!H800</f>
        <v>0</v>
      </c>
      <c r="I715" s="20">
        <f>'Détails calculs 2020 WCPT '!I720</f>
        <v>0</v>
      </c>
      <c r="J715" s="20">
        <f t="shared" si="10"/>
        <v>0</v>
      </c>
    </row>
    <row r="716" spans="1:10" ht="15.75" customHeight="1" thickBot="1" x14ac:dyDescent="0.3">
      <c r="A716" s="15" t="s">
        <v>286</v>
      </c>
      <c r="B716" s="15" t="s">
        <v>102</v>
      </c>
      <c r="C716" s="15" t="s">
        <v>22</v>
      </c>
      <c r="D716" s="16" t="s">
        <v>13</v>
      </c>
      <c r="E716" s="20">
        <f>'Détails calculs 2020 WCPT '!E801</f>
        <v>0</v>
      </c>
      <c r="F716" s="20">
        <f>'Détails calculs 2020 WCPT '!F801</f>
        <v>0</v>
      </c>
      <c r="G716" s="20">
        <f>'Détails calculs 2020 WCPT '!G801</f>
        <v>0</v>
      </c>
      <c r="H716" s="20">
        <f>'Détails calculs 2020 WCPT '!H801</f>
        <v>0</v>
      </c>
      <c r="I716" s="20">
        <f>'Détails calculs 2020 WCPT '!I721</f>
        <v>0</v>
      </c>
      <c r="J716" s="20">
        <f t="shared" si="10"/>
        <v>0</v>
      </c>
    </row>
    <row r="717" spans="1:10" ht="15.75" hidden="1" customHeight="1" x14ac:dyDescent="0.25">
      <c r="A717" s="5"/>
      <c r="B717" s="5"/>
      <c r="C717" s="5"/>
      <c r="D717" s="5" t="s">
        <v>7</v>
      </c>
      <c r="E717" s="19">
        <f>'Détails calculs 2020 WCPT '!E802</f>
        <v>0</v>
      </c>
      <c r="F717" s="19">
        <f>'Détails calculs 2020 WCPT '!F802</f>
        <v>0</v>
      </c>
      <c r="G717" s="19">
        <f>'Détails calculs 2020 WCPT '!G802</f>
        <v>0</v>
      </c>
      <c r="H717" s="19">
        <f>'Détails calculs 2020 WCPT '!H802</f>
        <v>0</v>
      </c>
      <c r="I717" s="19">
        <f>'Détails calculs 2020 WCPT '!I722</f>
        <v>0</v>
      </c>
      <c r="J717" s="19">
        <f t="shared" si="10"/>
        <v>0</v>
      </c>
    </row>
    <row r="718" spans="1:10" ht="15.75" hidden="1" customHeight="1" x14ac:dyDescent="0.25">
      <c r="A718" s="5"/>
      <c r="B718" s="5"/>
      <c r="C718" s="5"/>
      <c r="D718" s="5" t="s">
        <v>9</v>
      </c>
      <c r="E718" s="19">
        <f>'Détails calculs 2020 WCPT '!E803</f>
        <v>0</v>
      </c>
      <c r="F718" s="19">
        <f>'Détails calculs 2020 WCPT '!F803</f>
        <v>0</v>
      </c>
      <c r="G718" s="19">
        <f>'Détails calculs 2020 WCPT '!G803</f>
        <v>0</v>
      </c>
      <c r="H718" s="19">
        <f>'Détails calculs 2020 WCPT '!H803</f>
        <v>0</v>
      </c>
      <c r="I718" s="19">
        <f>'Détails calculs 2020 WCPT '!I723</f>
        <v>0</v>
      </c>
      <c r="J718" s="19">
        <f t="shared" si="10"/>
        <v>0</v>
      </c>
    </row>
    <row r="719" spans="1:10" ht="15.75" hidden="1" customHeight="1" x14ac:dyDescent="0.25">
      <c r="A719" s="5"/>
      <c r="B719" s="5"/>
      <c r="C719" s="5"/>
      <c r="D719" s="5" t="s">
        <v>10</v>
      </c>
      <c r="E719" s="19">
        <f>'Détails calculs 2020 WCPT '!E804</f>
        <v>0</v>
      </c>
      <c r="F719" s="19">
        <f>'Détails calculs 2020 WCPT '!F804</f>
        <v>0</v>
      </c>
      <c r="G719" s="19">
        <f>'Détails calculs 2020 WCPT '!G804</f>
        <v>0</v>
      </c>
      <c r="H719" s="19">
        <f>'Détails calculs 2020 WCPT '!H804</f>
        <v>0</v>
      </c>
      <c r="I719" s="19">
        <f>'Détails calculs 2020 WCPT '!I724</f>
        <v>0</v>
      </c>
      <c r="J719" s="19">
        <f t="shared" si="10"/>
        <v>0</v>
      </c>
    </row>
    <row r="720" spans="1:10" ht="15.75" hidden="1" customHeight="1" x14ac:dyDescent="0.25">
      <c r="A720" s="5"/>
      <c r="B720" s="5"/>
      <c r="C720" s="5"/>
      <c r="D720" s="5" t="s">
        <v>11</v>
      </c>
      <c r="E720" s="19">
        <f>'Détails calculs 2020 WCPT '!E805</f>
        <v>0</v>
      </c>
      <c r="F720" s="19">
        <f>'Détails calculs 2020 WCPT '!F805</f>
        <v>0</v>
      </c>
      <c r="G720" s="19">
        <f>'Détails calculs 2020 WCPT '!G805</f>
        <v>0</v>
      </c>
      <c r="H720" s="19">
        <f>'Détails calculs 2020 WCPT '!H805</f>
        <v>0</v>
      </c>
      <c r="I720" s="19">
        <f>'Détails calculs 2020 WCPT '!I725</f>
        <v>0</v>
      </c>
      <c r="J720" s="19">
        <f t="shared" si="10"/>
        <v>0</v>
      </c>
    </row>
    <row r="721" spans="1:10" ht="15.75" hidden="1" customHeight="1" x14ac:dyDescent="0.25">
      <c r="A721" s="5"/>
      <c r="B721" s="5"/>
      <c r="C721" s="5"/>
      <c r="D721" s="5" t="s">
        <v>12</v>
      </c>
      <c r="E721" s="19">
        <f>'Détails calculs 2020 WCPT '!E806</f>
        <v>0</v>
      </c>
      <c r="F721" s="19">
        <f>'Détails calculs 2020 WCPT '!F806</f>
        <v>0</v>
      </c>
      <c r="G721" s="19">
        <f>'Détails calculs 2020 WCPT '!G806</f>
        <v>0</v>
      </c>
      <c r="H721" s="19">
        <f>'Détails calculs 2020 WCPT '!H806</f>
        <v>0</v>
      </c>
      <c r="I721" s="19">
        <f>'Détails calculs 2020 WCPT '!I726</f>
        <v>0</v>
      </c>
      <c r="J721" s="19">
        <f t="shared" ref="J721:J783" si="11">IFERROR(E721+F721+G721+H721+I721,0)</f>
        <v>0</v>
      </c>
    </row>
    <row r="722" spans="1:10" ht="15.75" customHeight="1" thickBot="1" x14ac:dyDescent="0.3">
      <c r="A722" s="5" t="s">
        <v>233</v>
      </c>
      <c r="B722" s="5" t="s">
        <v>234</v>
      </c>
      <c r="C722" s="5" t="s">
        <v>22</v>
      </c>
      <c r="D722" s="7" t="s">
        <v>13</v>
      </c>
      <c r="E722" s="19">
        <f>'Détails calculs 2020 WCPT '!E807</f>
        <v>0</v>
      </c>
      <c r="F722" s="19">
        <f>'Détails calculs 2020 WCPT '!F807</f>
        <v>0</v>
      </c>
      <c r="G722" s="19">
        <f>'Détails calculs 2020 WCPT '!G807</f>
        <v>0</v>
      </c>
      <c r="H722" s="19">
        <f>'Détails calculs 2020 WCPT '!H807</f>
        <v>0</v>
      </c>
      <c r="I722" s="19">
        <f>'Détails calculs 2020 WCPT '!I727</f>
        <v>0</v>
      </c>
      <c r="J722" s="19">
        <f t="shared" si="11"/>
        <v>0</v>
      </c>
    </row>
    <row r="723" spans="1:10" ht="15.75" hidden="1" customHeight="1" x14ac:dyDescent="0.25">
      <c r="A723" s="15"/>
      <c r="B723" s="15"/>
      <c r="C723" s="15"/>
      <c r="D723" s="15" t="s">
        <v>7</v>
      </c>
      <c r="E723" s="19">
        <f>'Détails calculs 2020 WCPT '!E808</f>
        <v>0</v>
      </c>
      <c r="F723" s="20">
        <f>'Détails calculs 2020 WCPT '!F820</f>
        <v>0</v>
      </c>
      <c r="G723" s="20">
        <f>'Détails calculs 2020 WCPT '!G820</f>
        <v>0</v>
      </c>
      <c r="H723" s="20">
        <f>'Détails calculs 2020 WCPT '!H820</f>
        <v>0</v>
      </c>
      <c r="I723" s="20">
        <f>'Détails calculs 2020 WCPT '!I728</f>
        <v>0</v>
      </c>
      <c r="J723" s="20">
        <f t="shared" si="11"/>
        <v>0</v>
      </c>
    </row>
    <row r="724" spans="1:10" ht="15.75" hidden="1" customHeight="1" x14ac:dyDescent="0.25">
      <c r="A724" s="15"/>
      <c r="B724" s="15"/>
      <c r="C724" s="15"/>
      <c r="D724" s="15" t="s">
        <v>9</v>
      </c>
      <c r="E724" s="19">
        <f>'Détails calculs 2020 WCPT '!E809</f>
        <v>0</v>
      </c>
      <c r="F724" s="20">
        <f>'Détails calculs 2020 WCPT '!F821</f>
        <v>0</v>
      </c>
      <c r="G724" s="20">
        <f>'Détails calculs 2020 WCPT '!G821</f>
        <v>0</v>
      </c>
      <c r="H724" s="20">
        <f>'Détails calculs 2020 WCPT '!H821</f>
        <v>0</v>
      </c>
      <c r="I724" s="20">
        <f>'Détails calculs 2020 WCPT '!I729</f>
        <v>0</v>
      </c>
      <c r="J724" s="20">
        <f t="shared" si="11"/>
        <v>0</v>
      </c>
    </row>
    <row r="725" spans="1:10" ht="15.75" hidden="1" customHeight="1" x14ac:dyDescent="0.25">
      <c r="A725" s="15"/>
      <c r="B725" s="15"/>
      <c r="C725" s="15"/>
      <c r="D725" s="15" t="s">
        <v>10</v>
      </c>
      <c r="E725" s="19">
        <f>'Détails calculs 2020 WCPT '!E810</f>
        <v>0</v>
      </c>
      <c r="F725" s="20">
        <f>'Détails calculs 2020 WCPT '!F822</f>
        <v>0</v>
      </c>
      <c r="G725" s="20">
        <f>'Détails calculs 2020 WCPT '!G822</f>
        <v>0</v>
      </c>
      <c r="H725" s="20">
        <f>'Détails calculs 2020 WCPT '!H822</f>
        <v>0</v>
      </c>
      <c r="I725" s="20">
        <f>'Détails calculs 2020 WCPT '!I730</f>
        <v>0</v>
      </c>
      <c r="J725" s="20">
        <f t="shared" si="11"/>
        <v>0</v>
      </c>
    </row>
    <row r="726" spans="1:10" ht="15.75" hidden="1" customHeight="1" x14ac:dyDescent="0.25">
      <c r="A726" s="15"/>
      <c r="B726" s="15"/>
      <c r="C726" s="15"/>
      <c r="D726" s="15" t="s">
        <v>11</v>
      </c>
      <c r="E726" s="19">
        <f>'Détails calculs 2020 WCPT '!E811</f>
        <v>0</v>
      </c>
      <c r="F726" s="20">
        <f>'Détails calculs 2020 WCPT '!F823</f>
        <v>0</v>
      </c>
      <c r="G726" s="20">
        <f>'Détails calculs 2020 WCPT '!G823</f>
        <v>0</v>
      </c>
      <c r="H726" s="20">
        <f>'Détails calculs 2020 WCPT '!H823</f>
        <v>0</v>
      </c>
      <c r="I726" s="20">
        <f>'Détails calculs 2020 WCPT '!I731</f>
        <v>0</v>
      </c>
      <c r="J726" s="20">
        <f t="shared" si="11"/>
        <v>0</v>
      </c>
    </row>
    <row r="727" spans="1:10" ht="15.75" hidden="1" customHeight="1" x14ac:dyDescent="0.25">
      <c r="A727" s="15"/>
      <c r="B727" s="15"/>
      <c r="C727" s="15"/>
      <c r="D727" s="15" t="s">
        <v>12</v>
      </c>
      <c r="E727" s="19">
        <f>'Détails calculs 2020 WCPT '!E812</f>
        <v>0</v>
      </c>
      <c r="F727" s="20">
        <f>'Détails calculs 2020 WCPT '!F824</f>
        <v>0</v>
      </c>
      <c r="G727" s="20">
        <f>'Détails calculs 2020 WCPT '!G824</f>
        <v>0</v>
      </c>
      <c r="H727" s="20">
        <f>'Détails calculs 2020 WCPT '!H824</f>
        <v>0</v>
      </c>
      <c r="I727" s="20">
        <f>'Détails calculs 2020 WCPT '!I732</f>
        <v>0</v>
      </c>
      <c r="J727" s="20">
        <f t="shared" si="11"/>
        <v>0</v>
      </c>
    </row>
    <row r="728" spans="1:10" s="124" customFormat="1" ht="15.75" customHeight="1" x14ac:dyDescent="0.25">
      <c r="A728" s="131" t="s">
        <v>327</v>
      </c>
      <c r="B728" s="131" t="s">
        <v>165</v>
      </c>
      <c r="C728" s="131" t="s">
        <v>22</v>
      </c>
      <c r="D728" s="131" t="s">
        <v>13</v>
      </c>
      <c r="E728" s="19">
        <f>'Détails calculs 2020 WCPT '!E813</f>
        <v>0</v>
      </c>
      <c r="F728" s="19">
        <f>'Détails calculs 2020 WCPT '!F813</f>
        <v>0</v>
      </c>
      <c r="G728" s="19">
        <f>'Détails calculs 2020 WCPT '!G813</f>
        <v>0</v>
      </c>
      <c r="H728" s="19">
        <f>'Détails calculs 2020 WCPT '!H813</f>
        <v>0</v>
      </c>
      <c r="I728" s="19">
        <f>'Détails calculs 2020 WCPT '!I733</f>
        <v>0</v>
      </c>
      <c r="J728" s="19">
        <f t="shared" si="11"/>
        <v>0</v>
      </c>
    </row>
    <row r="729" spans="1:10" ht="15.75" customHeight="1" x14ac:dyDescent="0.25">
      <c r="A729" s="15" t="s">
        <v>287</v>
      </c>
      <c r="B729" s="15" t="s">
        <v>288</v>
      </c>
      <c r="C729" s="15" t="s">
        <v>22</v>
      </c>
      <c r="D729" s="15" t="s">
        <v>13</v>
      </c>
      <c r="E729" s="20">
        <f>'Détails calculs 2020 WCPT '!E825</f>
        <v>0</v>
      </c>
      <c r="F729" s="20">
        <f>'Détails calculs 2020 WCPT '!F825</f>
        <v>0</v>
      </c>
      <c r="G729" s="20">
        <f>'Détails calculs 2020 WCPT '!G825</f>
        <v>0</v>
      </c>
      <c r="H729" s="20">
        <f>'Détails calculs 2020 WCPT '!H825</f>
        <v>0</v>
      </c>
      <c r="I729" s="20">
        <f>'Détails calculs 2020 WCPT '!I734</f>
        <v>0</v>
      </c>
      <c r="J729" s="20">
        <f t="shared" si="11"/>
        <v>0</v>
      </c>
    </row>
    <row r="730" spans="1:10" ht="15.75" customHeight="1" thickBot="1" x14ac:dyDescent="0.3">
      <c r="A730" s="21" t="s">
        <v>155</v>
      </c>
      <c r="B730" s="21" t="s">
        <v>156</v>
      </c>
      <c r="C730" s="21" t="s">
        <v>36</v>
      </c>
      <c r="D730" s="22" t="s">
        <v>13</v>
      </c>
      <c r="E730" s="41">
        <f>'Détails calculs 2020 WCPT '!E819</f>
        <v>0</v>
      </c>
      <c r="F730" s="41">
        <f>'Détails calculs 2020 WCPT '!F819</f>
        <v>0</v>
      </c>
      <c r="G730" s="41">
        <f>'Détails calculs 2020 WCPT '!G819</f>
        <v>0</v>
      </c>
      <c r="H730" s="41">
        <f>'Détails calculs 2020 WCPT '!H819</f>
        <v>0</v>
      </c>
      <c r="I730" s="41">
        <f>'Détails calculs 2020 WCPT '!I735</f>
        <v>0</v>
      </c>
      <c r="J730" s="41">
        <f t="shared" si="11"/>
        <v>0</v>
      </c>
    </row>
    <row r="731" spans="1:10" ht="15.75" hidden="1" customHeight="1" x14ac:dyDescent="0.25">
      <c r="A731" s="5"/>
      <c r="B731" s="5"/>
      <c r="C731" s="5"/>
      <c r="D731" s="5" t="s">
        <v>7</v>
      </c>
      <c r="E731" s="19">
        <f>'Détails calculs 2020 WCPT '!E832</f>
        <v>0</v>
      </c>
      <c r="F731" s="19">
        <f>'Détails calculs 2020 WCPT '!F832</f>
        <v>0</v>
      </c>
      <c r="G731" s="19">
        <f>'Détails calculs 2020 WCPT '!G832</f>
        <v>0</v>
      </c>
      <c r="H731" s="19">
        <f>'Détails calculs 2020 WCPT '!H832</f>
        <v>0</v>
      </c>
      <c r="I731" s="19">
        <f>'Détails calculs 2020 WCPT '!I736</f>
        <v>0</v>
      </c>
      <c r="J731" s="19">
        <f t="shared" si="11"/>
        <v>0</v>
      </c>
    </row>
    <row r="732" spans="1:10" ht="15.75" hidden="1" customHeight="1" x14ac:dyDescent="0.25">
      <c r="A732" s="5"/>
      <c r="B732" s="5"/>
      <c r="C732" s="5"/>
      <c r="D732" s="5" t="s">
        <v>9</v>
      </c>
      <c r="E732" s="19">
        <f>'Détails calculs 2020 WCPT '!E833</f>
        <v>0</v>
      </c>
      <c r="F732" s="19">
        <f>'Détails calculs 2020 WCPT '!F833</f>
        <v>0</v>
      </c>
      <c r="G732" s="19">
        <f>'Détails calculs 2020 WCPT '!G833</f>
        <v>0</v>
      </c>
      <c r="H732" s="19">
        <f>'Détails calculs 2020 WCPT '!H833</f>
        <v>0</v>
      </c>
      <c r="I732" s="19">
        <f>'Détails calculs 2020 WCPT '!I737</f>
        <v>0</v>
      </c>
      <c r="J732" s="19">
        <f t="shared" si="11"/>
        <v>0</v>
      </c>
    </row>
    <row r="733" spans="1:10" ht="15.75" hidden="1" customHeight="1" x14ac:dyDescent="0.25">
      <c r="A733" s="5"/>
      <c r="B733" s="5"/>
      <c r="C733" s="5"/>
      <c r="D733" s="5" t="s">
        <v>10</v>
      </c>
      <c r="E733" s="19">
        <f>'Détails calculs 2020 WCPT '!E834</f>
        <v>0</v>
      </c>
      <c r="F733" s="19">
        <f>'Détails calculs 2020 WCPT '!F834</f>
        <v>0</v>
      </c>
      <c r="G733" s="19">
        <f>'Détails calculs 2020 WCPT '!G834</f>
        <v>0</v>
      </c>
      <c r="H733" s="19">
        <f>'Détails calculs 2020 WCPT '!H834</f>
        <v>0</v>
      </c>
      <c r="I733" s="19">
        <f>'Détails calculs 2020 WCPT '!I738</f>
        <v>0</v>
      </c>
      <c r="J733" s="19">
        <f t="shared" si="11"/>
        <v>0</v>
      </c>
    </row>
    <row r="734" spans="1:10" ht="15.75" hidden="1" customHeight="1" x14ac:dyDescent="0.25">
      <c r="A734" s="5"/>
      <c r="B734" s="5"/>
      <c r="C734" s="5"/>
      <c r="D734" s="5" t="s">
        <v>11</v>
      </c>
      <c r="E734" s="19">
        <f>'Détails calculs 2020 WCPT '!E835</f>
        <v>0</v>
      </c>
      <c r="F734" s="19">
        <f>'Détails calculs 2020 WCPT '!F835</f>
        <v>0</v>
      </c>
      <c r="G734" s="19">
        <f>'Détails calculs 2020 WCPT '!G835</f>
        <v>0</v>
      </c>
      <c r="H734" s="19">
        <f>'Détails calculs 2020 WCPT '!H835</f>
        <v>0</v>
      </c>
      <c r="I734" s="19">
        <f>'Détails calculs 2020 WCPT '!I739</f>
        <v>0</v>
      </c>
      <c r="J734" s="19">
        <f t="shared" si="11"/>
        <v>0</v>
      </c>
    </row>
    <row r="735" spans="1:10" ht="15.75" hidden="1" customHeight="1" x14ac:dyDescent="0.25">
      <c r="A735" s="5"/>
      <c r="B735" s="5"/>
      <c r="C735" s="5"/>
      <c r="D735" s="5" t="s">
        <v>12</v>
      </c>
      <c r="E735" s="19">
        <f>'Détails calculs 2020 WCPT '!E836</f>
        <v>0</v>
      </c>
      <c r="F735" s="19">
        <f>'Détails calculs 2020 WCPT '!F836</f>
        <v>0</v>
      </c>
      <c r="G735" s="19">
        <f>'Détails calculs 2020 WCPT '!G836</f>
        <v>0</v>
      </c>
      <c r="H735" s="19">
        <f>'Détails calculs 2020 WCPT '!H836</f>
        <v>0</v>
      </c>
      <c r="I735" s="19">
        <f>'Détails calculs 2020 WCPT '!I740</f>
        <v>0</v>
      </c>
      <c r="J735" s="19">
        <f t="shared" si="11"/>
        <v>0</v>
      </c>
    </row>
    <row r="736" spans="1:10" ht="15.75" customHeight="1" thickBot="1" x14ac:dyDescent="0.3">
      <c r="A736" s="5" t="s">
        <v>146</v>
      </c>
      <c r="B736" s="5" t="s">
        <v>147</v>
      </c>
      <c r="C736" s="5" t="s">
        <v>22</v>
      </c>
      <c r="D736" s="7" t="s">
        <v>13</v>
      </c>
      <c r="E736" s="19">
        <f>'Détails calculs 2020 WCPT '!E831</f>
        <v>0</v>
      </c>
      <c r="F736" s="19">
        <f>'Détails calculs 2020 WCPT '!F831</f>
        <v>0</v>
      </c>
      <c r="G736" s="19">
        <f>'Détails calculs 2020 WCPT '!G831</f>
        <v>0</v>
      </c>
      <c r="H736" s="19">
        <f>'Détails calculs 2020 WCPT '!H831</f>
        <v>0</v>
      </c>
      <c r="I736" s="19">
        <f>'Détails calculs 2020 WCPT '!I741</f>
        <v>0</v>
      </c>
      <c r="J736" s="19">
        <f t="shared" si="11"/>
        <v>0</v>
      </c>
    </row>
    <row r="737" spans="1:10" ht="15.75" customHeight="1" thickBot="1" x14ac:dyDescent="0.3">
      <c r="A737" s="15" t="s">
        <v>329</v>
      </c>
      <c r="B737" s="15" t="s">
        <v>330</v>
      </c>
      <c r="C737" s="15" t="s">
        <v>22</v>
      </c>
      <c r="D737" s="16" t="s">
        <v>13</v>
      </c>
      <c r="E737" s="20">
        <f>'Détails calculs 2020 WCPT '!E843</f>
        <v>0</v>
      </c>
      <c r="F737" s="20">
        <f>'Détails calculs 2020 WCPT '!F843</f>
        <v>0</v>
      </c>
      <c r="G737" s="20">
        <f>'Détails calculs 2020 WCPT '!G843</f>
        <v>1432.7285761589403</v>
      </c>
      <c r="H737" s="20">
        <f>'Détails calculs 2020 WCPT '!H843</f>
        <v>0</v>
      </c>
      <c r="I737" s="20">
        <f>'Détails calculs 2020 WCPT '!I742</f>
        <v>0</v>
      </c>
      <c r="J737" s="20">
        <f t="shared" si="11"/>
        <v>1432.7285761589403</v>
      </c>
    </row>
    <row r="738" spans="1:10" ht="15.75" hidden="1" customHeight="1" x14ac:dyDescent="0.25">
      <c r="A738" s="15"/>
      <c r="B738" s="15"/>
      <c r="C738" s="15"/>
      <c r="D738" s="15" t="s">
        <v>7</v>
      </c>
      <c r="E738" s="20">
        <f>'Détails calculs 2020 WCPT '!E838</f>
        <v>0</v>
      </c>
      <c r="F738" s="20">
        <f>'Détails calculs 2020 WCPT '!F838</f>
        <v>0</v>
      </c>
      <c r="G738" s="20" t="str">
        <f>'Détails calculs 2020 WCPT '!G838</f>
        <v>Duathlon Souppes</v>
      </c>
      <c r="H738" s="20">
        <f>'Détails calculs 2020 WCPT '!H838</f>
        <v>0</v>
      </c>
      <c r="I738" s="20">
        <f>'Détails calculs 2020 WCPT '!I743</f>
        <v>0</v>
      </c>
      <c r="J738" s="20">
        <f t="shared" si="11"/>
        <v>0</v>
      </c>
    </row>
    <row r="739" spans="1:10" ht="15.75" hidden="1" customHeight="1" x14ac:dyDescent="0.25">
      <c r="A739" s="15"/>
      <c r="B739" s="15"/>
      <c r="C739" s="15"/>
      <c r="D739" s="15" t="s">
        <v>9</v>
      </c>
      <c r="E739" s="20">
        <f>'Détails calculs 2020 WCPT '!E839</f>
        <v>0</v>
      </c>
      <c r="F739" s="20">
        <f>'Détails calculs 2020 WCPT '!F839</f>
        <v>0</v>
      </c>
      <c r="G739" s="20">
        <f>'Détails calculs 2020 WCPT '!G839</f>
        <v>151</v>
      </c>
      <c r="H739" s="20">
        <f>'Détails calculs 2020 WCPT '!H839</f>
        <v>0</v>
      </c>
      <c r="I739" s="20">
        <f>'Détails calculs 2020 WCPT '!I744</f>
        <v>0</v>
      </c>
      <c r="J739" s="20">
        <f t="shared" si="11"/>
        <v>151</v>
      </c>
    </row>
    <row r="740" spans="1:10" ht="15.75" hidden="1" customHeight="1" x14ac:dyDescent="0.25">
      <c r="A740" s="15"/>
      <c r="B740" s="15"/>
      <c r="C740" s="15"/>
      <c r="D740" s="15" t="s">
        <v>10</v>
      </c>
      <c r="E740" s="20">
        <f>'Détails calculs 2020 WCPT '!E840</f>
        <v>0</v>
      </c>
      <c r="F740" s="20">
        <f>'Détails calculs 2020 WCPT '!F840</f>
        <v>0</v>
      </c>
      <c r="G740" s="20">
        <f>'Détails calculs 2020 WCPT '!G840</f>
        <v>79</v>
      </c>
      <c r="H740" s="20">
        <f>'Détails calculs 2020 WCPT '!H840</f>
        <v>0</v>
      </c>
      <c r="I740" s="20">
        <f>'Détails calculs 2020 WCPT '!I745</f>
        <v>0</v>
      </c>
      <c r="J740" s="20">
        <f t="shared" si="11"/>
        <v>79</v>
      </c>
    </row>
    <row r="741" spans="1:10" ht="15.75" hidden="1" customHeight="1" x14ac:dyDescent="0.25">
      <c r="A741" s="15"/>
      <c r="B741" s="15"/>
      <c r="C741" s="15"/>
      <c r="D741" s="15" t="s">
        <v>11</v>
      </c>
      <c r="E741" s="20">
        <f>'Détails calculs 2020 WCPT '!E841</f>
        <v>0</v>
      </c>
      <c r="F741" s="20">
        <f>'Détails calculs 2020 WCPT '!F841</f>
        <v>0</v>
      </c>
      <c r="G741" s="20">
        <f>'Détails calculs 2020 WCPT '!G841</f>
        <v>1.5</v>
      </c>
      <c r="H741" s="20">
        <f>'Détails calculs 2020 WCPT '!H841</f>
        <v>0</v>
      </c>
      <c r="I741" s="20">
        <f>'Détails calculs 2020 WCPT '!I746</f>
        <v>0</v>
      </c>
      <c r="J741" s="20">
        <f t="shared" si="11"/>
        <v>1.5</v>
      </c>
    </row>
    <row r="742" spans="1:10" ht="15.75" hidden="1" customHeight="1" x14ac:dyDescent="0.25">
      <c r="A742" s="15"/>
      <c r="B742" s="15"/>
      <c r="C742" s="15"/>
      <c r="D742" s="15" t="s">
        <v>12</v>
      </c>
      <c r="E742" s="20">
        <f>'Détails calculs 2020 WCPT '!E842</f>
        <v>0</v>
      </c>
      <c r="F742" s="20">
        <f>'Détails calculs 2020 WCPT '!F842</f>
        <v>0</v>
      </c>
      <c r="G742" s="20">
        <f>'Détails calculs 2020 WCPT '!G842</f>
        <v>0</v>
      </c>
      <c r="H742" s="20">
        <f>'Détails calculs 2020 WCPT '!H842</f>
        <v>0</v>
      </c>
      <c r="I742" s="20">
        <f>'Détails calculs 2020 WCPT '!I747</f>
        <v>0</v>
      </c>
      <c r="J742" s="20">
        <f t="shared" si="11"/>
        <v>0</v>
      </c>
    </row>
    <row r="743" spans="1:10" ht="15.75" customHeight="1" thickBot="1" x14ac:dyDescent="0.3">
      <c r="A743" s="5" t="s">
        <v>107</v>
      </c>
      <c r="B743" s="5" t="s">
        <v>131</v>
      </c>
      <c r="C743" s="5" t="s">
        <v>22</v>
      </c>
      <c r="D743" s="7" t="s">
        <v>13</v>
      </c>
      <c r="E743" s="19">
        <f>'Détails calculs 2020 WCPT '!E837</f>
        <v>0</v>
      </c>
      <c r="F743" s="19">
        <f>'Détails calculs 2020 WCPT '!F837</f>
        <v>0</v>
      </c>
      <c r="G743" s="19">
        <f>'Détails calculs 2020 WCPT '!G837</f>
        <v>0</v>
      </c>
      <c r="H743" s="19">
        <f>'Détails calculs 2020 WCPT '!H837</f>
        <v>0</v>
      </c>
      <c r="I743" s="19">
        <f>'Détails calculs 2020 WCPT '!I748</f>
        <v>0</v>
      </c>
      <c r="J743" s="19">
        <f t="shared" si="11"/>
        <v>0</v>
      </c>
    </row>
    <row r="744" spans="1:10" ht="15.75" hidden="1" customHeight="1" x14ac:dyDescent="0.25">
      <c r="A744" s="21"/>
      <c r="B744" s="21"/>
      <c r="C744" s="21"/>
      <c r="D744" s="21" t="s">
        <v>7</v>
      </c>
      <c r="E744" s="20">
        <f>'Détails calculs 2020 WCPT '!E844</f>
        <v>0</v>
      </c>
      <c r="F744" s="41">
        <f>'Détails calculs 2020 WCPT '!F856</f>
        <v>0</v>
      </c>
      <c r="G744" s="41">
        <f>'Détails calculs 2020 WCPT '!G856</f>
        <v>0</v>
      </c>
      <c r="H744" s="41">
        <f>'Détails calculs 2020 WCPT '!H856</f>
        <v>0</v>
      </c>
      <c r="I744" s="41">
        <f>'Détails calculs 2020 WCPT '!I749</f>
        <v>0</v>
      </c>
      <c r="J744" s="41">
        <f t="shared" si="11"/>
        <v>0</v>
      </c>
    </row>
    <row r="745" spans="1:10" ht="15.75" hidden="1" customHeight="1" x14ac:dyDescent="0.25">
      <c r="A745" s="21"/>
      <c r="B745" s="21"/>
      <c r="C745" s="21"/>
      <c r="D745" s="21" t="s">
        <v>9</v>
      </c>
      <c r="E745" s="20">
        <f>'Détails calculs 2020 WCPT '!E845</f>
        <v>0</v>
      </c>
      <c r="F745" s="41">
        <f>'Détails calculs 2020 WCPT '!F857</f>
        <v>0</v>
      </c>
      <c r="G745" s="41">
        <f>'Détails calculs 2020 WCPT '!G857</f>
        <v>0</v>
      </c>
      <c r="H745" s="41">
        <f>'Détails calculs 2020 WCPT '!H857</f>
        <v>0</v>
      </c>
      <c r="I745" s="41">
        <f>'Détails calculs 2020 WCPT '!I750</f>
        <v>0</v>
      </c>
      <c r="J745" s="41">
        <f t="shared" si="11"/>
        <v>0</v>
      </c>
    </row>
    <row r="746" spans="1:10" ht="15.75" hidden="1" customHeight="1" x14ac:dyDescent="0.25">
      <c r="A746" s="21"/>
      <c r="B746" s="21"/>
      <c r="C746" s="21"/>
      <c r="D746" s="21" t="s">
        <v>10</v>
      </c>
      <c r="E746" s="20">
        <f>'Détails calculs 2020 WCPT '!E846</f>
        <v>0</v>
      </c>
      <c r="F746" s="41">
        <f>'Détails calculs 2020 WCPT '!F858</f>
        <v>0</v>
      </c>
      <c r="G746" s="41">
        <f>'Détails calculs 2020 WCPT '!G858</f>
        <v>0</v>
      </c>
      <c r="H746" s="41">
        <f>'Détails calculs 2020 WCPT '!H858</f>
        <v>0</v>
      </c>
      <c r="I746" s="41">
        <f>'Détails calculs 2020 WCPT '!I751</f>
        <v>0</v>
      </c>
      <c r="J746" s="41">
        <f t="shared" si="11"/>
        <v>0</v>
      </c>
    </row>
    <row r="747" spans="1:10" ht="15.75" hidden="1" customHeight="1" x14ac:dyDescent="0.25">
      <c r="A747" s="21"/>
      <c r="B747" s="21"/>
      <c r="C747" s="21"/>
      <c r="D747" s="21" t="s">
        <v>11</v>
      </c>
      <c r="E747" s="20">
        <f>'Détails calculs 2020 WCPT '!E847</f>
        <v>0</v>
      </c>
      <c r="F747" s="41">
        <f>'Détails calculs 2020 WCPT '!F859</f>
        <v>0</v>
      </c>
      <c r="G747" s="41">
        <f>'Détails calculs 2020 WCPT '!G859</f>
        <v>0</v>
      </c>
      <c r="H747" s="41">
        <f>'Détails calculs 2020 WCPT '!H859</f>
        <v>0</v>
      </c>
      <c r="I747" s="41">
        <f>'Détails calculs 2020 WCPT '!I752</f>
        <v>0</v>
      </c>
      <c r="J747" s="41">
        <f t="shared" si="11"/>
        <v>0</v>
      </c>
    </row>
    <row r="748" spans="1:10" ht="15.75" hidden="1" customHeight="1" x14ac:dyDescent="0.25">
      <c r="A748" s="21"/>
      <c r="B748" s="21"/>
      <c r="C748" s="21"/>
      <c r="D748" s="21" t="s">
        <v>12</v>
      </c>
      <c r="E748" s="20">
        <f>'Détails calculs 2020 WCPT '!E848</f>
        <v>0</v>
      </c>
      <c r="F748" s="41">
        <f>'Détails calculs 2020 WCPT '!F860</f>
        <v>0</v>
      </c>
      <c r="G748" s="41">
        <f>'Détails calculs 2020 WCPT '!G860</f>
        <v>0</v>
      </c>
      <c r="H748" s="41">
        <f>'Détails calculs 2020 WCPT '!H860</f>
        <v>0</v>
      </c>
      <c r="I748" s="41">
        <f>'Détails calculs 2020 WCPT '!I753</f>
        <v>0</v>
      </c>
      <c r="J748" s="41">
        <f t="shared" si="11"/>
        <v>0</v>
      </c>
    </row>
    <row r="749" spans="1:10" s="138" customFormat="1" ht="15.75" customHeight="1" x14ac:dyDescent="0.25">
      <c r="A749" s="128" t="s">
        <v>337</v>
      </c>
      <c r="B749" s="128" t="s">
        <v>333</v>
      </c>
      <c r="C749" s="128" t="s">
        <v>22</v>
      </c>
      <c r="D749" s="157" t="s">
        <v>13</v>
      </c>
      <c r="E749" s="104">
        <f>'Détails calculs 2020 WCPT '!E849</f>
        <v>0</v>
      </c>
      <c r="F749" s="104">
        <f>'Détails calculs 2020 WCPT '!F849</f>
        <v>0</v>
      </c>
      <c r="G749" s="104">
        <f>'Détails calculs 2020 WCPT '!G849</f>
        <v>0</v>
      </c>
      <c r="H749" s="104">
        <f>'Détails calculs 2020 WCPT '!H849</f>
        <v>0</v>
      </c>
      <c r="I749" s="104">
        <f>'Détails calculs 2020 WCPT '!I754</f>
        <v>0</v>
      </c>
      <c r="J749" s="104">
        <f t="shared" si="11"/>
        <v>0</v>
      </c>
    </row>
    <row r="750" spans="1:10" s="138" customFormat="1" ht="15.75" customHeight="1" x14ac:dyDescent="0.25">
      <c r="A750" s="128" t="s">
        <v>256</v>
      </c>
      <c r="B750" s="128" t="s">
        <v>196</v>
      </c>
      <c r="C750" s="128" t="s">
        <v>22</v>
      </c>
      <c r="D750" s="157" t="s">
        <v>13</v>
      </c>
      <c r="E750" s="104">
        <f>'Détails calculs 2020 WCPT '!E855</f>
        <v>0</v>
      </c>
      <c r="F750" s="104">
        <f>'Détails calculs 2020 WCPT '!F855</f>
        <v>0</v>
      </c>
      <c r="G750" s="104">
        <f>'Détails calculs 2020 WCPT '!G855</f>
        <v>0</v>
      </c>
      <c r="H750" s="104">
        <f>'Détails calculs 2020 WCPT '!H855</f>
        <v>0</v>
      </c>
      <c r="I750" s="104">
        <f>'Détails calculs 2020 WCPT '!I755</f>
        <v>0</v>
      </c>
      <c r="J750" s="104">
        <f t="shared" si="11"/>
        <v>0</v>
      </c>
    </row>
    <row r="751" spans="1:10" ht="15.75" customHeight="1" thickBot="1" x14ac:dyDescent="0.3">
      <c r="A751" s="21" t="s">
        <v>119</v>
      </c>
      <c r="B751" s="21" t="s">
        <v>244</v>
      </c>
      <c r="C751" s="21" t="s">
        <v>36</v>
      </c>
      <c r="D751" s="22" t="s">
        <v>13</v>
      </c>
      <c r="E751" s="41">
        <f>'Détails calculs 2020 WCPT '!E861</f>
        <v>0</v>
      </c>
      <c r="F751" s="41">
        <f>'Détails calculs 2020 WCPT '!F861</f>
        <v>0</v>
      </c>
      <c r="G751" s="41">
        <f>'Détails calculs 2020 WCPT '!G861</f>
        <v>0</v>
      </c>
      <c r="H751" s="41">
        <f>'Détails calculs 2020 WCPT '!H861</f>
        <v>0</v>
      </c>
      <c r="I751" s="41">
        <f>'Détails calculs 2020 WCPT '!I756</f>
        <v>0</v>
      </c>
      <c r="J751" s="41">
        <f t="shared" si="11"/>
        <v>0</v>
      </c>
    </row>
    <row r="752" spans="1:10" ht="15.75" hidden="1" customHeight="1" x14ac:dyDescent="0.25">
      <c r="A752" s="5"/>
      <c r="B752" s="5"/>
      <c r="C752" s="5"/>
      <c r="D752" s="5" t="s">
        <v>7</v>
      </c>
      <c r="E752" s="19">
        <f>'Détails calculs 2020 WCPT '!E862</f>
        <v>0</v>
      </c>
      <c r="F752" s="19">
        <f>'Détails calculs 2020 WCPT '!F862</f>
        <v>0</v>
      </c>
      <c r="G752" s="19">
        <f>'Détails calculs 2020 WCPT '!G862</f>
        <v>0</v>
      </c>
      <c r="H752" s="19">
        <f>'Détails calculs 2020 WCPT '!H862</f>
        <v>0</v>
      </c>
      <c r="I752" s="19">
        <f>'Détails calculs 2020 WCPT '!I757</f>
        <v>0</v>
      </c>
      <c r="J752" s="19">
        <f t="shared" si="11"/>
        <v>0</v>
      </c>
    </row>
    <row r="753" spans="1:26" ht="15.75" hidden="1" customHeight="1" x14ac:dyDescent="0.25">
      <c r="A753" s="5"/>
      <c r="B753" s="5"/>
      <c r="C753" s="5"/>
      <c r="D753" s="5" t="s">
        <v>9</v>
      </c>
      <c r="E753" s="19">
        <f>'Détails calculs 2020 WCPT '!E863</f>
        <v>0</v>
      </c>
      <c r="F753" s="19">
        <f>'Détails calculs 2020 WCPT '!F863</f>
        <v>0</v>
      </c>
      <c r="G753" s="19">
        <f>'Détails calculs 2020 WCPT '!G863</f>
        <v>0</v>
      </c>
      <c r="H753" s="19">
        <f>'Détails calculs 2020 WCPT '!H863</f>
        <v>0</v>
      </c>
      <c r="I753" s="19">
        <f>'Détails calculs 2020 WCPT '!I758</f>
        <v>0</v>
      </c>
      <c r="J753" s="19">
        <f t="shared" si="11"/>
        <v>0</v>
      </c>
    </row>
    <row r="754" spans="1:26" ht="15.75" hidden="1" customHeight="1" x14ac:dyDescent="0.25">
      <c r="A754" s="5"/>
      <c r="B754" s="5"/>
      <c r="C754" s="5"/>
      <c r="D754" s="5" t="s">
        <v>10</v>
      </c>
      <c r="E754" s="19">
        <f>'Détails calculs 2020 WCPT '!E864</f>
        <v>0</v>
      </c>
      <c r="F754" s="19">
        <f>'Détails calculs 2020 WCPT '!F864</f>
        <v>0</v>
      </c>
      <c r="G754" s="19">
        <f>'Détails calculs 2020 WCPT '!G864</f>
        <v>0</v>
      </c>
      <c r="H754" s="19">
        <f>'Détails calculs 2020 WCPT '!H864</f>
        <v>0</v>
      </c>
      <c r="I754" s="19">
        <f>'Détails calculs 2020 WCPT '!I759</f>
        <v>0</v>
      </c>
      <c r="J754" s="19">
        <f t="shared" si="11"/>
        <v>0</v>
      </c>
    </row>
    <row r="755" spans="1:26" ht="15.75" hidden="1" customHeight="1" x14ac:dyDescent="0.25">
      <c r="A755" s="5"/>
      <c r="B755" s="5"/>
      <c r="C755" s="5"/>
      <c r="D755" s="5" t="s">
        <v>11</v>
      </c>
      <c r="E755" s="19">
        <f>'Détails calculs 2020 WCPT '!E865</f>
        <v>0</v>
      </c>
      <c r="F755" s="19">
        <f>'Détails calculs 2020 WCPT '!F865</f>
        <v>0</v>
      </c>
      <c r="G755" s="19">
        <f>'Détails calculs 2020 WCPT '!G865</f>
        <v>0</v>
      </c>
      <c r="H755" s="19">
        <f>'Détails calculs 2020 WCPT '!H865</f>
        <v>0</v>
      </c>
      <c r="I755" s="19">
        <f>'Détails calculs 2020 WCPT '!I760</f>
        <v>0</v>
      </c>
      <c r="J755" s="19">
        <f t="shared" si="11"/>
        <v>0</v>
      </c>
    </row>
    <row r="756" spans="1:26" ht="15.75" hidden="1" customHeight="1" x14ac:dyDescent="0.25">
      <c r="A756" s="5"/>
      <c r="B756" s="5"/>
      <c r="C756" s="5"/>
      <c r="D756" s="5" t="s">
        <v>12</v>
      </c>
      <c r="E756" s="19">
        <f>'Détails calculs 2020 WCPT '!E866</f>
        <v>0</v>
      </c>
      <c r="F756" s="19">
        <f>'Détails calculs 2020 WCPT '!F866</f>
        <v>0</v>
      </c>
      <c r="G756" s="19">
        <f>'Détails calculs 2020 WCPT '!G866</f>
        <v>0</v>
      </c>
      <c r="H756" s="19">
        <f>'Détails calculs 2020 WCPT '!H866</f>
        <v>0</v>
      </c>
      <c r="I756" s="19">
        <f>'Détails calculs 2020 WCPT '!I761</f>
        <v>0</v>
      </c>
      <c r="J756" s="19">
        <f t="shared" si="11"/>
        <v>0</v>
      </c>
    </row>
    <row r="757" spans="1:26" ht="15.75" customHeight="1" thickBot="1" x14ac:dyDescent="0.3">
      <c r="A757" s="5" t="s">
        <v>165</v>
      </c>
      <c r="B757" s="5" t="s">
        <v>220</v>
      </c>
      <c r="C757" s="5" t="s">
        <v>22</v>
      </c>
      <c r="D757" s="7" t="s">
        <v>13</v>
      </c>
      <c r="E757" s="19">
        <f>'Détails calculs 2020 WCPT '!E867</f>
        <v>0</v>
      </c>
      <c r="F757" s="19">
        <f>'Détails calculs 2020 WCPT '!F867</f>
        <v>0</v>
      </c>
      <c r="G757" s="19">
        <f>'Détails calculs 2020 WCPT '!G867</f>
        <v>0</v>
      </c>
      <c r="H757" s="19">
        <f>'Détails calculs 2020 WCPT '!H867</f>
        <v>0</v>
      </c>
      <c r="I757" s="19">
        <f>'Détails calculs 2020 WCPT '!I762</f>
        <v>0</v>
      </c>
      <c r="J757" s="19">
        <f t="shared" si="11"/>
        <v>0</v>
      </c>
    </row>
    <row r="758" spans="1:26" ht="15.75" hidden="1" customHeight="1" x14ac:dyDescent="0.25">
      <c r="A758" s="15"/>
      <c r="B758" s="15"/>
      <c r="C758" s="15"/>
      <c r="D758" s="15" t="s">
        <v>7</v>
      </c>
      <c r="E758" s="20">
        <f>'Détails calculs 2020 WCPT '!E874</f>
        <v>0</v>
      </c>
      <c r="F758" s="20">
        <f>'Détails calculs 2020 WCPT '!F874</f>
        <v>0</v>
      </c>
      <c r="G758" s="20">
        <f>'Détails calculs 2020 WCPT '!G874</f>
        <v>0</v>
      </c>
      <c r="H758" s="20">
        <f>'Détails calculs 2020 WCPT '!H874</f>
        <v>0</v>
      </c>
      <c r="I758" s="20">
        <f>'Détails calculs 2020 WCPT '!I763</f>
        <v>0</v>
      </c>
      <c r="J758" s="20">
        <f t="shared" si="11"/>
        <v>0</v>
      </c>
    </row>
    <row r="759" spans="1:26" ht="15.75" hidden="1" customHeight="1" x14ac:dyDescent="0.25">
      <c r="A759" s="15"/>
      <c r="B759" s="15"/>
      <c r="C759" s="15"/>
      <c r="D759" s="15" t="s">
        <v>9</v>
      </c>
      <c r="E759" s="20">
        <f>'Détails calculs 2020 WCPT '!E875</f>
        <v>0</v>
      </c>
      <c r="F759" s="20">
        <f>'Détails calculs 2020 WCPT '!F875</f>
        <v>0</v>
      </c>
      <c r="G759" s="20">
        <f>'Détails calculs 2020 WCPT '!G875</f>
        <v>0</v>
      </c>
      <c r="H759" s="20">
        <f>'Détails calculs 2020 WCPT '!H875</f>
        <v>0</v>
      </c>
      <c r="I759" s="20">
        <f>'Détails calculs 2020 WCPT '!I764</f>
        <v>0</v>
      </c>
      <c r="J759" s="20">
        <f t="shared" si="11"/>
        <v>0</v>
      </c>
    </row>
    <row r="760" spans="1:26" ht="15.75" hidden="1" customHeight="1" x14ac:dyDescent="0.25">
      <c r="A760" s="15"/>
      <c r="B760" s="15"/>
      <c r="C760" s="15"/>
      <c r="D760" s="15" t="s">
        <v>10</v>
      </c>
      <c r="E760" s="20">
        <f>'Détails calculs 2020 WCPT '!E876</f>
        <v>0</v>
      </c>
      <c r="F760" s="20">
        <f>'Détails calculs 2020 WCPT '!F876</f>
        <v>0</v>
      </c>
      <c r="G760" s="20">
        <f>'Détails calculs 2020 WCPT '!G876</f>
        <v>0</v>
      </c>
      <c r="H760" s="20">
        <f>'Détails calculs 2020 WCPT '!H876</f>
        <v>0</v>
      </c>
      <c r="I760" s="20">
        <f>'Détails calculs 2020 WCPT '!I765</f>
        <v>0</v>
      </c>
      <c r="J760" s="20">
        <f t="shared" si="11"/>
        <v>0</v>
      </c>
    </row>
    <row r="761" spans="1:26" ht="15.75" hidden="1" customHeight="1" x14ac:dyDescent="0.25">
      <c r="A761" s="15"/>
      <c r="B761" s="15"/>
      <c r="C761" s="15"/>
      <c r="D761" s="15" t="s">
        <v>11</v>
      </c>
      <c r="E761" s="20">
        <f>'Détails calculs 2020 WCPT '!E877</f>
        <v>0</v>
      </c>
      <c r="F761" s="20">
        <f>'Détails calculs 2020 WCPT '!F877</f>
        <v>0</v>
      </c>
      <c r="G761" s="20">
        <f>'Détails calculs 2020 WCPT '!G877</f>
        <v>0</v>
      </c>
      <c r="H761" s="20">
        <f>'Détails calculs 2020 WCPT '!H877</f>
        <v>0</v>
      </c>
      <c r="I761" s="20">
        <f>'Détails calculs 2020 WCPT '!I766</f>
        <v>0</v>
      </c>
      <c r="J761" s="20">
        <f t="shared" si="11"/>
        <v>0</v>
      </c>
    </row>
    <row r="762" spans="1:26" ht="15.75" hidden="1" customHeight="1" x14ac:dyDescent="0.25">
      <c r="A762" s="15"/>
      <c r="B762" s="15"/>
      <c r="C762" s="15"/>
      <c r="D762" s="15" t="s">
        <v>12</v>
      </c>
      <c r="E762" s="20">
        <f>'Détails calculs 2020 WCPT '!E878</f>
        <v>0</v>
      </c>
      <c r="F762" s="20">
        <f>'Détails calculs 2020 WCPT '!F878</f>
        <v>0</v>
      </c>
      <c r="G762" s="20">
        <f>'Détails calculs 2020 WCPT '!G878</f>
        <v>0</v>
      </c>
      <c r="H762" s="20">
        <f>'Détails calculs 2020 WCPT '!H878</f>
        <v>0</v>
      </c>
      <c r="I762" s="20">
        <f>'Détails calculs 2020 WCPT '!I767</f>
        <v>0</v>
      </c>
      <c r="J762" s="20">
        <f t="shared" si="11"/>
        <v>0</v>
      </c>
    </row>
    <row r="763" spans="1:26" ht="15.75" customHeight="1" x14ac:dyDescent="0.25">
      <c r="A763" s="15" t="s">
        <v>263</v>
      </c>
      <c r="B763" s="15" t="s">
        <v>264</v>
      </c>
      <c r="C763" s="15" t="s">
        <v>22</v>
      </c>
      <c r="D763" s="154" t="s">
        <v>13</v>
      </c>
      <c r="E763" s="20">
        <f>'Détails calculs 2020 WCPT '!E879</f>
        <v>0</v>
      </c>
      <c r="F763" s="20">
        <f>'Détails calculs 2020 WCPT '!F879</f>
        <v>0</v>
      </c>
      <c r="G763" s="20">
        <f>'Détails calculs 2020 WCPT '!G879</f>
        <v>0</v>
      </c>
      <c r="H763" s="20">
        <f>'Détails calculs 2020 WCPT '!H879</f>
        <v>0</v>
      </c>
      <c r="I763" s="20">
        <f>'Détails calculs 2020 WCPT '!I768</f>
        <v>0</v>
      </c>
      <c r="J763" s="20">
        <f t="shared" si="11"/>
        <v>0</v>
      </c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thickBot="1" x14ac:dyDescent="0.3">
      <c r="A764" s="5" t="s">
        <v>162</v>
      </c>
      <c r="B764" s="5" t="s">
        <v>163</v>
      </c>
      <c r="C764" s="5" t="s">
        <v>22</v>
      </c>
      <c r="D764" s="7" t="s">
        <v>13</v>
      </c>
      <c r="E764" s="19">
        <f>'Détails calculs 2020 WCPT '!E873</f>
        <v>0</v>
      </c>
      <c r="F764" s="19">
        <f>'Détails calculs 2020 WCPT '!F873</f>
        <v>0</v>
      </c>
      <c r="G764" s="19">
        <f>'Détails calculs 2020 WCPT '!G873</f>
        <v>0</v>
      </c>
      <c r="H764" s="19">
        <f>'Détails calculs 2020 WCPT '!H873</f>
        <v>0</v>
      </c>
      <c r="I764" s="19">
        <f>'Détails calculs 2020 WCPT '!I769</f>
        <v>0</v>
      </c>
      <c r="J764" s="19">
        <f t="shared" si="11"/>
        <v>0</v>
      </c>
    </row>
    <row r="765" spans="1:26" ht="15.75" hidden="1" customHeight="1" x14ac:dyDescent="0.25">
      <c r="A765" s="5"/>
      <c r="B765" s="5"/>
      <c r="C765" s="5"/>
      <c r="D765" s="5" t="s">
        <v>7</v>
      </c>
      <c r="E765" s="19">
        <f>'Détails calculs 2020 WCPT '!E886</f>
        <v>0</v>
      </c>
      <c r="F765" s="19">
        <f>'Détails calculs 2020 WCPT '!F886</f>
        <v>0</v>
      </c>
      <c r="G765" s="19">
        <f>'Détails calculs 2020 WCPT '!G886</f>
        <v>0</v>
      </c>
      <c r="H765" s="19">
        <f>'Détails calculs 2020 WCPT '!H886</f>
        <v>0</v>
      </c>
      <c r="I765" s="19">
        <f>'Détails calculs 2020 WCPT '!I770</f>
        <v>0</v>
      </c>
      <c r="J765" s="19">
        <f t="shared" si="11"/>
        <v>0</v>
      </c>
    </row>
    <row r="766" spans="1:26" ht="15.75" hidden="1" customHeight="1" x14ac:dyDescent="0.25">
      <c r="A766" s="5"/>
      <c r="B766" s="5"/>
      <c r="C766" s="5"/>
      <c r="D766" s="5" t="s">
        <v>9</v>
      </c>
      <c r="E766" s="19">
        <f>'Détails calculs 2020 WCPT '!E887</f>
        <v>0</v>
      </c>
      <c r="F766" s="19">
        <f>'Détails calculs 2020 WCPT '!F887</f>
        <v>0</v>
      </c>
      <c r="G766" s="19">
        <f>'Détails calculs 2020 WCPT '!G887</f>
        <v>0</v>
      </c>
      <c r="H766" s="19">
        <f>'Détails calculs 2020 WCPT '!H887</f>
        <v>0</v>
      </c>
      <c r="I766" s="19">
        <f>'Détails calculs 2020 WCPT '!I771</f>
        <v>0</v>
      </c>
      <c r="J766" s="19">
        <f t="shared" si="11"/>
        <v>0</v>
      </c>
    </row>
    <row r="767" spans="1:26" ht="15.75" hidden="1" customHeight="1" x14ac:dyDescent="0.25">
      <c r="A767" s="5"/>
      <c r="B767" s="5"/>
      <c r="C767" s="5"/>
      <c r="D767" s="5" t="s">
        <v>10</v>
      </c>
      <c r="E767" s="19">
        <f>'Détails calculs 2020 WCPT '!E888</f>
        <v>0</v>
      </c>
      <c r="F767" s="19">
        <f>'Détails calculs 2020 WCPT '!F888</f>
        <v>0</v>
      </c>
      <c r="G767" s="19">
        <f>'Détails calculs 2020 WCPT '!G888</f>
        <v>0</v>
      </c>
      <c r="H767" s="19">
        <f>'Détails calculs 2020 WCPT '!H888</f>
        <v>0</v>
      </c>
      <c r="I767" s="19">
        <f>'Détails calculs 2020 WCPT '!I772</f>
        <v>0</v>
      </c>
      <c r="J767" s="19">
        <f t="shared" si="11"/>
        <v>0</v>
      </c>
    </row>
    <row r="768" spans="1:26" ht="15.75" hidden="1" customHeight="1" x14ac:dyDescent="0.25">
      <c r="A768" s="5"/>
      <c r="B768" s="5"/>
      <c r="C768" s="5"/>
      <c r="D768" s="5" t="s">
        <v>11</v>
      </c>
      <c r="E768" s="19">
        <f>'Détails calculs 2020 WCPT '!E889</f>
        <v>0</v>
      </c>
      <c r="F768" s="19">
        <f>'Détails calculs 2020 WCPT '!F889</f>
        <v>0</v>
      </c>
      <c r="G768" s="19">
        <f>'Détails calculs 2020 WCPT '!G889</f>
        <v>0</v>
      </c>
      <c r="H768" s="19">
        <f>'Détails calculs 2020 WCPT '!H889</f>
        <v>0</v>
      </c>
      <c r="I768" s="19">
        <f>'Détails calculs 2020 WCPT '!I773</f>
        <v>0</v>
      </c>
      <c r="J768" s="19">
        <f t="shared" si="11"/>
        <v>0</v>
      </c>
    </row>
    <row r="769" spans="1:10" ht="15.75" hidden="1" customHeight="1" x14ac:dyDescent="0.25">
      <c r="A769" s="5"/>
      <c r="B769" s="5"/>
      <c r="C769" s="5"/>
      <c r="D769" s="5" t="s">
        <v>12</v>
      </c>
      <c r="E769" s="19">
        <f>'Détails calculs 2020 WCPT '!E890</f>
        <v>0</v>
      </c>
      <c r="F769" s="19">
        <f>'Détails calculs 2020 WCPT '!F890</f>
        <v>0</v>
      </c>
      <c r="G769" s="19">
        <f>'Détails calculs 2020 WCPT '!G890</f>
        <v>0</v>
      </c>
      <c r="H769" s="19">
        <f>'Détails calculs 2020 WCPT '!H890</f>
        <v>0</v>
      </c>
      <c r="I769" s="19">
        <f>'Détails calculs 2020 WCPT '!I774</f>
        <v>0</v>
      </c>
      <c r="J769" s="19">
        <f t="shared" si="11"/>
        <v>0</v>
      </c>
    </row>
    <row r="770" spans="1:10" s="62" customFormat="1" ht="15.75" customHeight="1" x14ac:dyDescent="0.25">
      <c r="A770" s="65" t="s">
        <v>304</v>
      </c>
      <c r="B770" s="65" t="s">
        <v>305</v>
      </c>
      <c r="C770" s="65" t="s">
        <v>22</v>
      </c>
      <c r="D770" s="158" t="s">
        <v>13</v>
      </c>
      <c r="E770" s="19">
        <f>'Détails calculs 2020 WCPT '!E885</f>
        <v>0</v>
      </c>
      <c r="F770" s="19">
        <f>'Détails calculs 2020 WCPT '!F885</f>
        <v>0</v>
      </c>
      <c r="G770" s="19">
        <f>'Détails calculs 2020 WCPT '!G885</f>
        <v>0</v>
      </c>
      <c r="H770" s="19">
        <f>'Détails calculs 2020 WCPT '!H885</f>
        <v>0</v>
      </c>
      <c r="I770" s="19">
        <f>'Détails calculs 2020 WCPT '!I775</f>
        <v>0</v>
      </c>
      <c r="J770" s="19">
        <f t="shared" si="11"/>
        <v>0</v>
      </c>
    </row>
    <row r="771" spans="1:10" ht="15.75" customHeight="1" thickBot="1" x14ac:dyDescent="0.3">
      <c r="A771" s="5" t="s">
        <v>109</v>
      </c>
      <c r="B771" s="5" t="s">
        <v>110</v>
      </c>
      <c r="C771" s="5" t="s">
        <v>22</v>
      </c>
      <c r="D771" s="7" t="s">
        <v>13</v>
      </c>
      <c r="E771" s="19">
        <f>'Détails calculs 2020 WCPT '!E891</f>
        <v>0</v>
      </c>
      <c r="F771" s="19">
        <f>'Détails calculs 2020 WCPT '!F891</f>
        <v>0</v>
      </c>
      <c r="G771" s="19">
        <f>'Détails calculs 2020 WCPT '!G891</f>
        <v>0</v>
      </c>
      <c r="H771" s="19">
        <f>'Détails calculs 2020 WCPT '!H891</f>
        <v>0</v>
      </c>
      <c r="I771" s="19">
        <f>'Détails calculs 2020 WCPT '!I776</f>
        <v>0</v>
      </c>
      <c r="J771" s="19">
        <f t="shared" si="11"/>
        <v>0</v>
      </c>
    </row>
    <row r="772" spans="1:10" ht="15.75" hidden="1" customHeight="1" x14ac:dyDescent="0.25">
      <c r="A772" s="15"/>
      <c r="B772" s="15"/>
      <c r="C772" s="15"/>
      <c r="D772" s="15" t="s">
        <v>7</v>
      </c>
      <c r="E772" s="20">
        <f>'Détails calculs 2020 WCPT '!E892</f>
        <v>0</v>
      </c>
      <c r="F772" s="20">
        <f>'Détails calculs 2020 WCPT '!F892</f>
        <v>0</v>
      </c>
      <c r="G772" s="20">
        <f>'Détails calculs 2020 WCPT '!G892</f>
        <v>0</v>
      </c>
      <c r="H772" s="20">
        <f>'Détails calculs 2020 WCPT '!H892</f>
        <v>0</v>
      </c>
      <c r="I772" s="20">
        <f>'Détails calculs 2020 WCPT '!I777</f>
        <v>0</v>
      </c>
      <c r="J772" s="20">
        <f t="shared" si="11"/>
        <v>0</v>
      </c>
    </row>
    <row r="773" spans="1:10" ht="15.75" hidden="1" customHeight="1" x14ac:dyDescent="0.25">
      <c r="A773" s="15"/>
      <c r="B773" s="15"/>
      <c r="C773" s="15"/>
      <c r="D773" s="15" t="s">
        <v>9</v>
      </c>
      <c r="E773" s="20">
        <f>'Détails calculs 2020 WCPT '!E893</f>
        <v>0</v>
      </c>
      <c r="F773" s="20">
        <f>'Détails calculs 2020 WCPT '!F893</f>
        <v>0</v>
      </c>
      <c r="G773" s="20">
        <f>'Détails calculs 2020 WCPT '!G893</f>
        <v>0</v>
      </c>
      <c r="H773" s="20">
        <f>'Détails calculs 2020 WCPT '!H893</f>
        <v>0</v>
      </c>
      <c r="I773" s="20">
        <f>'Détails calculs 2020 WCPT '!I778</f>
        <v>0</v>
      </c>
      <c r="J773" s="20">
        <f t="shared" si="11"/>
        <v>0</v>
      </c>
    </row>
    <row r="774" spans="1:10" ht="15.75" hidden="1" customHeight="1" x14ac:dyDescent="0.25">
      <c r="A774" s="15"/>
      <c r="B774" s="15"/>
      <c r="C774" s="15"/>
      <c r="D774" s="15" t="s">
        <v>10</v>
      </c>
      <c r="E774" s="20">
        <f>'Détails calculs 2020 WCPT '!E894</f>
        <v>0</v>
      </c>
      <c r="F774" s="20">
        <f>'Détails calculs 2020 WCPT '!F894</f>
        <v>0</v>
      </c>
      <c r="G774" s="20">
        <f>'Détails calculs 2020 WCPT '!G894</f>
        <v>0</v>
      </c>
      <c r="H774" s="20">
        <f>'Détails calculs 2020 WCPT '!H894</f>
        <v>0</v>
      </c>
      <c r="I774" s="20">
        <f>'Détails calculs 2020 WCPT '!I779</f>
        <v>0</v>
      </c>
      <c r="J774" s="20">
        <f t="shared" si="11"/>
        <v>0</v>
      </c>
    </row>
    <row r="775" spans="1:10" ht="15.75" hidden="1" customHeight="1" x14ac:dyDescent="0.25">
      <c r="A775" s="15"/>
      <c r="B775" s="15"/>
      <c r="C775" s="15"/>
      <c r="D775" s="15" t="s">
        <v>11</v>
      </c>
      <c r="E775" s="20">
        <f>'Détails calculs 2020 WCPT '!E895</f>
        <v>0</v>
      </c>
      <c r="F775" s="20">
        <f>'Détails calculs 2020 WCPT '!F895</f>
        <v>0</v>
      </c>
      <c r="G775" s="20">
        <f>'Détails calculs 2020 WCPT '!G895</f>
        <v>0</v>
      </c>
      <c r="H775" s="20">
        <f>'Détails calculs 2020 WCPT '!H895</f>
        <v>0</v>
      </c>
      <c r="I775" s="20">
        <f>'Détails calculs 2020 WCPT '!I780</f>
        <v>0</v>
      </c>
      <c r="J775" s="20">
        <f t="shared" si="11"/>
        <v>0</v>
      </c>
    </row>
    <row r="776" spans="1:10" ht="15.75" hidden="1" customHeight="1" x14ac:dyDescent="0.25">
      <c r="A776" s="15"/>
      <c r="B776" s="15"/>
      <c r="C776" s="15"/>
      <c r="D776" s="15" t="s">
        <v>12</v>
      </c>
      <c r="E776" s="20">
        <f>'Détails calculs 2020 WCPT '!E896</f>
        <v>0</v>
      </c>
      <c r="F776" s="20">
        <f>'Détails calculs 2020 WCPT '!F896</f>
        <v>0</v>
      </c>
      <c r="G776" s="20">
        <f>'Détails calculs 2020 WCPT '!G896</f>
        <v>0</v>
      </c>
      <c r="H776" s="20">
        <f>'Détails calculs 2020 WCPT '!H896</f>
        <v>0</v>
      </c>
      <c r="I776" s="20">
        <f>'Détails calculs 2020 WCPT '!I781</f>
        <v>0</v>
      </c>
      <c r="J776" s="20">
        <f t="shared" si="11"/>
        <v>0</v>
      </c>
    </row>
    <row r="777" spans="1:10" ht="15.75" customHeight="1" thickBot="1" x14ac:dyDescent="0.3">
      <c r="A777" s="15" t="s">
        <v>265</v>
      </c>
      <c r="B777" s="15" t="s">
        <v>266</v>
      </c>
      <c r="C777" s="15" t="s">
        <v>22</v>
      </c>
      <c r="D777" s="16" t="s">
        <v>13</v>
      </c>
      <c r="E777" s="20">
        <f>'Détails calculs 2020 WCPT '!E897</f>
        <v>0</v>
      </c>
      <c r="F777" s="20">
        <f>'Détails calculs 2020 WCPT '!F897</f>
        <v>0</v>
      </c>
      <c r="G777" s="20">
        <f>'Détails calculs 2020 WCPT '!G897</f>
        <v>0</v>
      </c>
      <c r="H777" s="20">
        <f>'Détails calculs 2020 WCPT '!H897</f>
        <v>0</v>
      </c>
      <c r="I777" s="20">
        <f>'Détails calculs 2020 WCPT '!I782</f>
        <v>0</v>
      </c>
      <c r="J777" s="20">
        <f t="shared" si="11"/>
        <v>0</v>
      </c>
    </row>
    <row r="778" spans="1:10" ht="15.75" hidden="1" customHeight="1" x14ac:dyDescent="0.25">
      <c r="A778" s="5"/>
      <c r="B778" s="5"/>
      <c r="C778" s="5"/>
      <c r="D778" s="5" t="s">
        <v>7</v>
      </c>
      <c r="E778" s="5">
        <f>'Détails calculs 2020 WCPT '!E898</f>
        <v>0</v>
      </c>
      <c r="F778" s="5">
        <f>'Détails calculs 2020 WCPT '!F898</f>
        <v>0</v>
      </c>
      <c r="G778" s="5">
        <f>'Détails calculs 2020 WCPT '!G898</f>
        <v>0</v>
      </c>
      <c r="H778" s="5">
        <f>'Détails calculs 2020 WCPT '!H898</f>
        <v>0</v>
      </c>
      <c r="I778" s="5">
        <f>'Détails calculs 2020 WCPT '!I783</f>
        <v>0</v>
      </c>
      <c r="J778" s="5">
        <f t="shared" si="11"/>
        <v>0</v>
      </c>
    </row>
    <row r="779" spans="1:10" ht="15.75" hidden="1" customHeight="1" x14ac:dyDescent="0.25">
      <c r="A779" s="5"/>
      <c r="B779" s="5"/>
      <c r="C779" s="5"/>
      <c r="D779" s="5" t="s">
        <v>9</v>
      </c>
      <c r="E779" s="5">
        <f>'Détails calculs 2020 WCPT '!E899</f>
        <v>0</v>
      </c>
      <c r="F779" s="5">
        <f>'Détails calculs 2020 WCPT '!F899</f>
        <v>0</v>
      </c>
      <c r="G779" s="5">
        <f>'Détails calculs 2020 WCPT '!G899</f>
        <v>0</v>
      </c>
      <c r="H779" s="5">
        <f>'Détails calculs 2020 WCPT '!H899</f>
        <v>0</v>
      </c>
      <c r="I779" s="5">
        <f>'Détails calculs 2020 WCPT '!I784</f>
        <v>0</v>
      </c>
      <c r="J779" s="5">
        <f t="shared" si="11"/>
        <v>0</v>
      </c>
    </row>
    <row r="780" spans="1:10" ht="15.75" hidden="1" customHeight="1" x14ac:dyDescent="0.25">
      <c r="A780" s="5"/>
      <c r="B780" s="5"/>
      <c r="C780" s="5"/>
      <c r="D780" s="5" t="s">
        <v>10</v>
      </c>
      <c r="E780" s="5">
        <f>'Détails calculs 2020 WCPT '!E900</f>
        <v>0</v>
      </c>
      <c r="F780" s="5">
        <f>'Détails calculs 2020 WCPT '!F900</f>
        <v>0</v>
      </c>
      <c r="G780" s="5">
        <f>'Détails calculs 2020 WCPT '!G900</f>
        <v>0</v>
      </c>
      <c r="H780" s="5">
        <f>'Détails calculs 2020 WCPT '!H900</f>
        <v>0</v>
      </c>
      <c r="I780" s="5">
        <f>'Détails calculs 2020 WCPT '!I785</f>
        <v>0</v>
      </c>
      <c r="J780" s="5">
        <f t="shared" si="11"/>
        <v>0</v>
      </c>
    </row>
    <row r="781" spans="1:10" ht="15.75" hidden="1" customHeight="1" x14ac:dyDescent="0.25">
      <c r="A781" s="5"/>
      <c r="B781" s="5"/>
      <c r="C781" s="5"/>
      <c r="D781" s="5" t="s">
        <v>11</v>
      </c>
      <c r="E781" s="5">
        <f>'Détails calculs 2020 WCPT '!E901</f>
        <v>0</v>
      </c>
      <c r="F781" s="5">
        <f>'Détails calculs 2020 WCPT '!F901</f>
        <v>0</v>
      </c>
      <c r="G781" s="5">
        <f>'Détails calculs 2020 WCPT '!G901</f>
        <v>0</v>
      </c>
      <c r="H781" s="5" t="str">
        <f>'Détails calculs 2020 WCPT '!H901</f>
        <v xml:space="preserve"> </v>
      </c>
      <c r="I781" s="5">
        <f>'Détails calculs 2020 WCPT '!I786</f>
        <v>0</v>
      </c>
      <c r="J781" s="5">
        <f t="shared" si="11"/>
        <v>0</v>
      </c>
    </row>
    <row r="782" spans="1:10" ht="15.75" hidden="1" customHeight="1" x14ac:dyDescent="0.25">
      <c r="A782" s="5"/>
      <c r="B782" s="5"/>
      <c r="C782" s="5"/>
      <c r="D782" s="5" t="s">
        <v>12</v>
      </c>
      <c r="E782" s="5">
        <f>'Détails calculs 2020 WCPT '!E902</f>
        <v>0</v>
      </c>
      <c r="F782" s="5">
        <f>'Détails calculs 2020 WCPT '!F902</f>
        <v>0</v>
      </c>
      <c r="G782" s="5">
        <f>'Détails calculs 2020 WCPT '!G902</f>
        <v>0</v>
      </c>
      <c r="H782" s="5">
        <f>'Détails calculs 2020 WCPT '!H902</f>
        <v>0</v>
      </c>
      <c r="I782" s="5">
        <f>'Détails calculs 2020 WCPT '!I787</f>
        <v>0</v>
      </c>
      <c r="J782" s="5">
        <f t="shared" si="11"/>
        <v>0</v>
      </c>
    </row>
    <row r="783" spans="1:10" ht="15.75" customHeight="1" thickBot="1" x14ac:dyDescent="0.3">
      <c r="A783" s="5" t="s">
        <v>261</v>
      </c>
      <c r="B783" s="5" t="s">
        <v>262</v>
      </c>
      <c r="C783" s="5" t="s">
        <v>22</v>
      </c>
      <c r="D783" s="7" t="s">
        <v>13</v>
      </c>
      <c r="E783" s="19">
        <f>'Détails calculs 2020 WCPT '!E903</f>
        <v>0</v>
      </c>
      <c r="F783" s="19">
        <f>'Détails calculs 2020 WCPT '!F903</f>
        <v>0</v>
      </c>
      <c r="G783" s="19">
        <f>'Détails calculs 2020 WCPT '!G903</f>
        <v>0</v>
      </c>
      <c r="H783" s="19">
        <f>'Détails calculs 2020 WCPT '!H903</f>
        <v>0</v>
      </c>
      <c r="I783" s="19">
        <f>'Détails calculs 2020 WCPT '!I788</f>
        <v>0</v>
      </c>
      <c r="J783" s="19">
        <f t="shared" si="11"/>
        <v>0</v>
      </c>
    </row>
    <row r="784" spans="1:10" ht="15.75" hidden="1" customHeight="1" x14ac:dyDescent="0.25">
      <c r="A784" s="5"/>
      <c r="B784" s="5"/>
      <c r="C784" s="5"/>
      <c r="J784" s="42"/>
    </row>
    <row r="785" spans="1:10" ht="15.75" hidden="1" customHeight="1" x14ac:dyDescent="0.25">
      <c r="A785" s="5"/>
      <c r="B785" s="5"/>
      <c r="C785" s="5"/>
      <c r="J785" s="42"/>
    </row>
    <row r="786" spans="1:10" ht="15.75" hidden="1" customHeight="1" x14ac:dyDescent="0.25">
      <c r="A786" s="5"/>
      <c r="B786" s="5"/>
      <c r="C786" s="5"/>
      <c r="J786" s="42"/>
    </row>
    <row r="787" spans="1:10" ht="15.75" hidden="1" customHeight="1" x14ac:dyDescent="0.25">
      <c r="A787" s="5"/>
      <c r="B787" s="5"/>
      <c r="C787" s="5"/>
      <c r="J787" s="42"/>
    </row>
    <row r="788" spans="1:10" ht="15.75" hidden="1" customHeight="1" x14ac:dyDescent="0.25">
      <c r="A788" s="5"/>
      <c r="B788" s="5"/>
      <c r="C788" s="5"/>
      <c r="J788" s="42"/>
    </row>
    <row r="789" spans="1:10" ht="15.75" hidden="1" customHeight="1" x14ac:dyDescent="0.25">
      <c r="J789" s="42"/>
    </row>
    <row r="790" spans="1:10" ht="15.75" customHeight="1" x14ac:dyDescent="0.25">
      <c r="J790" s="42"/>
    </row>
    <row r="791" spans="1:10" ht="15.75" customHeight="1" x14ac:dyDescent="0.25">
      <c r="J791" s="42"/>
    </row>
    <row r="792" spans="1:10" ht="15.75" customHeight="1" x14ac:dyDescent="0.25">
      <c r="J792" s="42"/>
    </row>
    <row r="793" spans="1:10" ht="15.75" customHeight="1" x14ac:dyDescent="0.25">
      <c r="J793" s="42"/>
    </row>
    <row r="794" spans="1:10" ht="15.75" customHeight="1" x14ac:dyDescent="0.25"/>
    <row r="795" spans="1:10" ht="15.75" customHeight="1" x14ac:dyDescent="0.25"/>
    <row r="796" spans="1:10" ht="15.75" customHeight="1" x14ac:dyDescent="0.25"/>
    <row r="797" spans="1:10" ht="15.75" customHeight="1" x14ac:dyDescent="0.25"/>
    <row r="798" spans="1:10" ht="15.75" customHeight="1" x14ac:dyDescent="0.25"/>
    <row r="799" spans="1:10" ht="15.75" customHeight="1" x14ac:dyDescent="0.25"/>
    <row r="800" spans="1:1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</sheetData>
  <autoFilter ref="A9:J783" xr:uid="{00000000-0009-0000-0000-000001000000}">
    <sortState xmlns:xlrd2="http://schemas.microsoft.com/office/spreadsheetml/2017/richdata2" ref="A15:J783">
      <sortCondition ref="A9:A783"/>
    </sortState>
  </autoFilter>
  <mergeCells count="4">
    <mergeCell ref="D8:J8"/>
    <mergeCell ref="C2:C7"/>
    <mergeCell ref="J2:J7"/>
    <mergeCell ref="L377:L38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108"/>
  <sheetViews>
    <sheetView workbookViewId="0">
      <selection activeCell="K9" sqref="K9"/>
    </sheetView>
  </sheetViews>
  <sheetFormatPr baseColWidth="10" defaultColWidth="14.42578125" defaultRowHeight="15" customHeight="1" x14ac:dyDescent="0.25"/>
  <cols>
    <col min="1" max="1" width="15" customWidth="1"/>
    <col min="2" max="2" width="14" customWidth="1"/>
    <col min="3" max="3" width="10.7109375" customWidth="1"/>
    <col min="4" max="4" width="17.5703125" customWidth="1"/>
    <col min="5" max="5" width="13.42578125" customWidth="1"/>
    <col min="6" max="6" width="13.85546875" customWidth="1"/>
    <col min="7" max="7" width="14.28515625" customWidth="1"/>
    <col min="8" max="8" width="16.28515625" customWidth="1"/>
    <col min="9" max="9" width="14.85546875" customWidth="1"/>
    <col min="10" max="10" width="25.85546875" customWidth="1"/>
    <col min="11" max="26" width="10.7109375" customWidth="1"/>
  </cols>
  <sheetData>
    <row r="1" spans="1:10" ht="38.25" customHeight="1" x14ac:dyDescent="0.25">
      <c r="A1" s="2"/>
      <c r="B1" s="3"/>
      <c r="C1" s="3"/>
      <c r="D1" s="3"/>
      <c r="E1" s="168" t="s">
        <v>2</v>
      </c>
      <c r="F1" s="168" t="s">
        <v>3</v>
      </c>
      <c r="G1" s="168" t="s">
        <v>362</v>
      </c>
      <c r="H1" s="168" t="s">
        <v>363</v>
      </c>
      <c r="I1" s="168" t="s">
        <v>358</v>
      </c>
      <c r="J1" s="4" t="s">
        <v>6</v>
      </c>
    </row>
    <row r="2" spans="1:10" x14ac:dyDescent="0.25">
      <c r="A2" s="5" t="s">
        <v>7</v>
      </c>
      <c r="B2" s="5" t="s">
        <v>8</v>
      </c>
      <c r="C2" s="224"/>
      <c r="D2" s="5" t="s">
        <v>7</v>
      </c>
      <c r="E2" s="5"/>
      <c r="F2" s="5"/>
      <c r="G2" s="5"/>
      <c r="H2" s="5"/>
      <c r="I2" s="128"/>
      <c r="J2" s="226" t="s">
        <v>357</v>
      </c>
    </row>
    <row r="3" spans="1:10" x14ac:dyDescent="0.25">
      <c r="A3" s="5" t="s">
        <v>9</v>
      </c>
      <c r="B3" s="167">
        <v>66</v>
      </c>
      <c r="C3" s="197"/>
      <c r="D3" s="5" t="s">
        <v>354</v>
      </c>
      <c r="E3" s="5"/>
      <c r="F3" s="5"/>
      <c r="G3" s="5"/>
      <c r="H3" s="5"/>
      <c r="I3" s="128"/>
      <c r="J3" s="227"/>
    </row>
    <row r="4" spans="1:10" x14ac:dyDescent="0.25">
      <c r="A4" s="5" t="s">
        <v>10</v>
      </c>
      <c r="B4" s="167">
        <v>16</v>
      </c>
      <c r="C4" s="197"/>
      <c r="D4" s="5" t="s">
        <v>10</v>
      </c>
      <c r="E4" s="5"/>
      <c r="F4" s="5"/>
      <c r="G4" s="5"/>
      <c r="H4" s="5"/>
      <c r="I4" s="128"/>
      <c r="J4" s="227"/>
    </row>
    <row r="5" spans="1:10" x14ac:dyDescent="0.25">
      <c r="A5" s="5" t="s">
        <v>11</v>
      </c>
      <c r="B5" s="167">
        <v>0.75</v>
      </c>
      <c r="C5" s="197"/>
      <c r="D5" s="5" t="s">
        <v>11</v>
      </c>
      <c r="E5" s="5"/>
      <c r="F5" s="5"/>
      <c r="G5" s="5"/>
      <c r="H5" s="5"/>
      <c r="I5" s="128"/>
      <c r="J5" s="227"/>
    </row>
    <row r="6" spans="1:10" x14ac:dyDescent="0.25">
      <c r="A6" s="5" t="s">
        <v>12</v>
      </c>
      <c r="B6" s="167"/>
      <c r="C6" s="197"/>
      <c r="D6" s="5" t="s">
        <v>12</v>
      </c>
      <c r="E6" s="6"/>
      <c r="F6" s="6"/>
      <c r="G6" s="6"/>
      <c r="H6" s="5"/>
      <c r="I6" s="6"/>
      <c r="J6" s="227"/>
    </row>
    <row r="7" spans="1:10" ht="15.75" thickBot="1" x14ac:dyDescent="0.3">
      <c r="A7" s="7" t="s">
        <v>13</v>
      </c>
      <c r="B7" s="163">
        <f>(2000*(1-(B4/B3))+0.01*B3)*B5+B6</f>
        <v>1136.8586363636364</v>
      </c>
      <c r="C7" s="225"/>
      <c r="D7" s="7" t="s">
        <v>13</v>
      </c>
      <c r="E7" s="9" t="s">
        <v>14</v>
      </c>
      <c r="F7" s="9" t="s">
        <v>15</v>
      </c>
      <c r="G7" s="9" t="s">
        <v>16</v>
      </c>
      <c r="H7" s="163" t="s">
        <v>359</v>
      </c>
      <c r="I7" s="9" t="s">
        <v>356</v>
      </c>
      <c r="J7" s="228"/>
    </row>
    <row r="8" spans="1:10" ht="36" x14ac:dyDescent="0.25">
      <c r="A8" s="1"/>
      <c r="B8" s="1"/>
      <c r="C8" s="1"/>
      <c r="D8" s="221"/>
      <c r="E8" s="222"/>
      <c r="F8" s="222"/>
      <c r="G8" s="222"/>
      <c r="H8" s="222"/>
      <c r="I8" s="222"/>
      <c r="J8" s="223"/>
    </row>
    <row r="9" spans="1:10" ht="68.25" customHeight="1" x14ac:dyDescent="0.25">
      <c r="A9" s="10" t="s">
        <v>17</v>
      </c>
      <c r="B9" s="10" t="s">
        <v>18</v>
      </c>
      <c r="C9" s="10" t="s">
        <v>19</v>
      </c>
      <c r="D9" s="11"/>
      <c r="E9" s="12" t="s">
        <v>2</v>
      </c>
      <c r="F9" s="12" t="s">
        <v>3</v>
      </c>
      <c r="G9" s="12" t="s">
        <v>4</v>
      </c>
      <c r="H9" s="12" t="s">
        <v>5</v>
      </c>
      <c r="I9" s="12" t="s">
        <v>358</v>
      </c>
      <c r="J9" s="13" t="s">
        <v>6</v>
      </c>
    </row>
    <row r="10" spans="1:10" s="62" customFormat="1" ht="15" customHeight="1" x14ac:dyDescent="0.25">
      <c r="A10" s="85" t="s">
        <v>303</v>
      </c>
      <c r="B10" s="85" t="s">
        <v>310</v>
      </c>
      <c r="C10" s="96" t="s">
        <v>22</v>
      </c>
      <c r="D10" s="96" t="s">
        <v>7</v>
      </c>
      <c r="E10" s="145"/>
      <c r="F10" s="96"/>
      <c r="G10" s="96"/>
      <c r="H10" s="85"/>
      <c r="I10" s="96"/>
      <c r="J10" s="240">
        <f>IFERROR(E15+F15+G15+H15+I15,0)</f>
        <v>0</v>
      </c>
    </row>
    <row r="11" spans="1:10" s="62" customFormat="1" x14ac:dyDescent="0.25">
      <c r="A11" s="96"/>
      <c r="B11" s="96"/>
      <c r="C11" s="96"/>
      <c r="D11" s="96" t="s">
        <v>9</v>
      </c>
      <c r="E11" s="96"/>
      <c r="F11" s="96"/>
      <c r="G11" s="96"/>
      <c r="H11" s="96"/>
      <c r="I11" s="96"/>
      <c r="J11" s="241"/>
    </row>
    <row r="12" spans="1:10" s="62" customFormat="1" x14ac:dyDescent="0.25">
      <c r="A12" s="96"/>
      <c r="B12" s="96"/>
      <c r="C12" s="96"/>
      <c r="D12" s="96" t="s">
        <v>10</v>
      </c>
      <c r="E12" s="96"/>
      <c r="F12" s="96"/>
      <c r="G12" s="96"/>
      <c r="H12" s="96"/>
      <c r="I12" s="96"/>
      <c r="J12" s="241"/>
    </row>
    <row r="13" spans="1:10" s="62" customFormat="1" x14ac:dyDescent="0.25">
      <c r="A13" s="96"/>
      <c r="B13" s="96"/>
      <c r="C13" s="96"/>
      <c r="D13" s="96" t="s">
        <v>11</v>
      </c>
      <c r="E13" s="96"/>
      <c r="F13" s="96"/>
      <c r="G13" s="96"/>
      <c r="H13" s="96"/>
      <c r="I13" s="96"/>
      <c r="J13" s="241"/>
    </row>
    <row r="14" spans="1:10" s="62" customFormat="1" x14ac:dyDescent="0.25">
      <c r="A14" s="96"/>
      <c r="B14" s="96"/>
      <c r="C14" s="96"/>
      <c r="D14" s="96" t="s">
        <v>12</v>
      </c>
      <c r="E14" s="6"/>
      <c r="F14" s="6"/>
      <c r="G14" s="6"/>
      <c r="H14" s="96"/>
      <c r="I14" s="6"/>
      <c r="J14" s="241"/>
    </row>
    <row r="15" spans="1:10" s="62" customFormat="1" ht="15.75" thickBot="1" x14ac:dyDescent="0.3">
      <c r="A15" s="96"/>
      <c r="B15" s="96"/>
      <c r="C15" s="96"/>
      <c r="D15" s="97" t="s">
        <v>13</v>
      </c>
      <c r="E15" s="98">
        <f t="shared" ref="E15:G15" si="0">IFERROR(((2000*(1-(E12/E11))+0.01*E11)*E13),0)</f>
        <v>0</v>
      </c>
      <c r="F15" s="98">
        <f t="shared" si="0"/>
        <v>0</v>
      </c>
      <c r="G15" s="98">
        <f t="shared" si="0"/>
        <v>0</v>
      </c>
      <c r="H15" s="98">
        <f>IFERROR(((2000*(1-(H12/H11))+0.01*H11)*H13)+H14,0)</f>
        <v>0</v>
      </c>
      <c r="I15" s="98">
        <f>IFERROR(((2000*(1-(I12/I11))+0.01*I11)*I13)+I14,0)</f>
        <v>0</v>
      </c>
      <c r="J15" s="242"/>
    </row>
    <row r="16" spans="1:10" ht="15" customHeight="1" x14ac:dyDescent="0.25">
      <c r="A16" s="5" t="s">
        <v>20</v>
      </c>
      <c r="B16" s="5" t="s">
        <v>21</v>
      </c>
      <c r="C16" s="5" t="s">
        <v>22</v>
      </c>
      <c r="D16" s="5" t="s">
        <v>7</v>
      </c>
      <c r="E16" s="5"/>
      <c r="F16" s="5"/>
      <c r="G16" s="5"/>
      <c r="H16" s="5"/>
      <c r="I16" s="5"/>
      <c r="J16" s="231">
        <f t="shared" ref="J16" si="1">IFERROR(E21+F21+G21+H21+I21,0)</f>
        <v>0</v>
      </c>
    </row>
    <row r="17" spans="1:10" x14ac:dyDescent="0.25">
      <c r="A17" s="5"/>
      <c r="B17" s="5"/>
      <c r="C17" s="5"/>
      <c r="D17" s="5" t="s">
        <v>9</v>
      </c>
      <c r="E17" s="5"/>
      <c r="F17" s="5"/>
      <c r="G17" s="5"/>
      <c r="H17" s="5"/>
      <c r="I17" s="5"/>
      <c r="J17" s="232"/>
    </row>
    <row r="18" spans="1:10" x14ac:dyDescent="0.25">
      <c r="A18" s="5"/>
      <c r="B18" s="5"/>
      <c r="C18" s="5"/>
      <c r="D18" s="5" t="s">
        <v>10</v>
      </c>
      <c r="E18" s="5"/>
      <c r="F18" s="5"/>
      <c r="G18" s="5"/>
      <c r="H18" s="5"/>
      <c r="I18" s="5"/>
      <c r="J18" s="232"/>
    </row>
    <row r="19" spans="1:10" x14ac:dyDescent="0.25">
      <c r="A19" s="5"/>
      <c r="B19" s="5"/>
      <c r="C19" s="5"/>
      <c r="D19" s="5" t="s">
        <v>11</v>
      </c>
      <c r="E19" s="5"/>
      <c r="F19" s="5"/>
      <c r="G19" s="5"/>
      <c r="H19" s="5"/>
      <c r="I19" s="5"/>
      <c r="J19" s="232"/>
    </row>
    <row r="20" spans="1:10" x14ac:dyDescent="0.25">
      <c r="A20" s="5"/>
      <c r="B20" s="5"/>
      <c r="C20" s="5"/>
      <c r="D20" s="5" t="s">
        <v>12</v>
      </c>
      <c r="E20" s="6"/>
      <c r="F20" s="6"/>
      <c r="G20" s="6"/>
      <c r="H20" s="5"/>
      <c r="I20" s="6"/>
      <c r="J20" s="232"/>
    </row>
    <row r="21" spans="1:10" ht="15.75" thickBot="1" x14ac:dyDescent="0.3">
      <c r="A21" s="5"/>
      <c r="B21" s="5"/>
      <c r="C21" s="5"/>
      <c r="D21" s="7" t="s">
        <v>13</v>
      </c>
      <c r="E21" s="8">
        <f t="shared" ref="E21:G21" si="2">IFERROR(((2000*(1-(E18/E17))+0.01*E17)*E19),0)</f>
        <v>0</v>
      </c>
      <c r="F21" s="8">
        <f t="shared" si="2"/>
        <v>0</v>
      </c>
      <c r="G21" s="8">
        <f t="shared" si="2"/>
        <v>0</v>
      </c>
      <c r="H21" s="8">
        <f>IFERROR(((2000*(1-(H18/H17))+0.01*H17)*H19)+H20,0)</f>
        <v>0</v>
      </c>
      <c r="I21" s="8">
        <f t="shared" ref="I21" si="3">IFERROR(((2000*(1-(I18/I17))+0.01*I17)*I19)+I20,0)</f>
        <v>0</v>
      </c>
      <c r="J21" s="233"/>
    </row>
    <row r="22" spans="1:10" s="62" customFormat="1" ht="30.75" customHeight="1" x14ac:dyDescent="0.25">
      <c r="A22" s="67" t="s">
        <v>298</v>
      </c>
      <c r="B22" s="67" t="s">
        <v>299</v>
      </c>
      <c r="C22" s="68" t="s">
        <v>22</v>
      </c>
      <c r="D22" s="68" t="s">
        <v>7</v>
      </c>
      <c r="E22" s="125"/>
      <c r="F22" s="125"/>
      <c r="G22" s="149"/>
      <c r="H22" s="67"/>
      <c r="I22" s="149"/>
      <c r="J22" s="243">
        <f t="shared" ref="J22" si="4">IFERROR(E27+F27+G27+H27+I27,0)</f>
        <v>0</v>
      </c>
    </row>
    <row r="23" spans="1:10" s="62" customFormat="1" ht="15" customHeight="1" x14ac:dyDescent="0.25">
      <c r="A23" s="68"/>
      <c r="B23" s="68"/>
      <c r="C23" s="68"/>
      <c r="D23" s="68" t="s">
        <v>9</v>
      </c>
      <c r="E23" s="68"/>
      <c r="F23" s="68"/>
      <c r="G23" s="68"/>
      <c r="H23" s="68"/>
      <c r="I23" s="68"/>
      <c r="J23" s="244"/>
    </row>
    <row r="24" spans="1:10" s="62" customFormat="1" ht="15" customHeight="1" x14ac:dyDescent="0.25">
      <c r="A24" s="68"/>
      <c r="B24" s="68"/>
      <c r="C24" s="68"/>
      <c r="D24" s="68" t="s">
        <v>10</v>
      </c>
      <c r="E24" s="68"/>
      <c r="F24" s="68"/>
      <c r="G24" s="68"/>
      <c r="H24" s="68"/>
      <c r="I24" s="68"/>
      <c r="J24" s="244"/>
    </row>
    <row r="25" spans="1:10" s="62" customFormat="1" ht="15" customHeight="1" x14ac:dyDescent="0.25">
      <c r="A25" s="68"/>
      <c r="B25" s="68"/>
      <c r="C25" s="68"/>
      <c r="D25" s="68" t="s">
        <v>11</v>
      </c>
      <c r="E25" s="68"/>
      <c r="F25" s="68"/>
      <c r="G25" s="68"/>
      <c r="H25" s="68"/>
      <c r="I25" s="68"/>
      <c r="J25" s="244"/>
    </row>
    <row r="26" spans="1:10" s="62" customFormat="1" ht="15" customHeight="1" x14ac:dyDescent="0.25">
      <c r="A26" s="68"/>
      <c r="B26" s="68"/>
      <c r="C26" s="68"/>
      <c r="D26" s="68" t="s">
        <v>12</v>
      </c>
      <c r="E26" s="6"/>
      <c r="F26" s="6"/>
      <c r="G26" s="6"/>
      <c r="H26" s="68"/>
      <c r="I26" s="6"/>
      <c r="J26" s="244"/>
    </row>
    <row r="27" spans="1:10" s="62" customFormat="1" ht="15.75" customHeight="1" thickBot="1" x14ac:dyDescent="0.3">
      <c r="A27" s="68"/>
      <c r="B27" s="68"/>
      <c r="C27" s="68"/>
      <c r="D27" s="69" t="s">
        <v>13</v>
      </c>
      <c r="E27" s="70">
        <f t="shared" ref="E27:G27" si="5">IFERROR(((2000*(1-(E24/E23))+0.01*E23)*E25),0)</f>
        <v>0</v>
      </c>
      <c r="F27" s="70">
        <f t="shared" si="5"/>
        <v>0</v>
      </c>
      <c r="G27" s="70">
        <f t="shared" si="5"/>
        <v>0</v>
      </c>
      <c r="H27" s="70">
        <f>IFERROR(((2000*(1-(H24/H23))+0.01*H23)*H25)+H26,0)</f>
        <v>0</v>
      </c>
      <c r="I27" s="70">
        <f t="shared" ref="I27" si="6">IFERROR(((2000*(1-(I24/I23))+0.01*I23)*I25)+I26,0)</f>
        <v>0</v>
      </c>
      <c r="J27" s="245"/>
    </row>
    <row r="28" spans="1:10" ht="33.75" customHeight="1" x14ac:dyDescent="0.25">
      <c r="A28" s="15" t="s">
        <v>23</v>
      </c>
      <c r="B28" s="15" t="s">
        <v>24</v>
      </c>
      <c r="C28" s="15" t="s">
        <v>22</v>
      </c>
      <c r="D28" s="15" t="s">
        <v>7</v>
      </c>
      <c r="E28" s="113"/>
      <c r="F28" s="15"/>
      <c r="G28" s="15"/>
      <c r="H28" s="15"/>
      <c r="I28" s="169"/>
      <c r="J28" s="237">
        <f t="shared" ref="J28" si="7">IFERROR(E33+F33+G33+H33+I33,0)</f>
        <v>0</v>
      </c>
    </row>
    <row r="29" spans="1:10" ht="18.75" customHeight="1" x14ac:dyDescent="0.25">
      <c r="A29" s="15"/>
      <c r="B29" s="15"/>
      <c r="C29" s="15"/>
      <c r="D29" s="15" t="s">
        <v>9</v>
      </c>
      <c r="E29" s="15"/>
      <c r="F29" s="15"/>
      <c r="G29" s="15"/>
      <c r="H29" s="15"/>
      <c r="I29" s="15"/>
      <c r="J29" s="238"/>
    </row>
    <row r="30" spans="1:10" ht="18.75" customHeight="1" x14ac:dyDescent="0.25">
      <c r="A30" s="15"/>
      <c r="B30" s="15"/>
      <c r="C30" s="15"/>
      <c r="D30" s="15" t="s">
        <v>10</v>
      </c>
      <c r="E30" s="15"/>
      <c r="F30" s="15"/>
      <c r="G30" s="15"/>
      <c r="H30" s="15"/>
      <c r="I30" s="15"/>
      <c r="J30" s="238"/>
    </row>
    <row r="31" spans="1:10" ht="18.75" customHeight="1" x14ac:dyDescent="0.25">
      <c r="A31" s="15"/>
      <c r="B31" s="15"/>
      <c r="C31" s="15"/>
      <c r="D31" s="15" t="s">
        <v>11</v>
      </c>
      <c r="E31" s="15"/>
      <c r="F31" s="15"/>
      <c r="G31" s="15"/>
      <c r="H31" s="15"/>
      <c r="I31" s="15"/>
      <c r="J31" s="238"/>
    </row>
    <row r="32" spans="1:10" ht="18.75" customHeight="1" x14ac:dyDescent="0.25">
      <c r="A32" s="15"/>
      <c r="B32" s="15"/>
      <c r="C32" s="15"/>
      <c r="D32" s="15" t="s">
        <v>12</v>
      </c>
      <c r="E32" s="6"/>
      <c r="F32" s="6"/>
      <c r="G32" s="6"/>
      <c r="H32" s="15"/>
      <c r="I32" s="6"/>
      <c r="J32" s="238"/>
    </row>
    <row r="33" spans="1:10" ht="19.5" customHeight="1" thickBot="1" x14ac:dyDescent="0.3">
      <c r="A33" s="15"/>
      <c r="B33" s="15"/>
      <c r="C33" s="15"/>
      <c r="D33" s="16" t="s">
        <v>13</v>
      </c>
      <c r="E33" s="17">
        <f t="shared" ref="E33:G33" si="8">IFERROR(((2000*(1-(E30/E29))+0.01*E29)*E31),0)</f>
        <v>0</v>
      </c>
      <c r="F33" s="17">
        <f t="shared" si="8"/>
        <v>0</v>
      </c>
      <c r="G33" s="17">
        <f t="shared" si="8"/>
        <v>0</v>
      </c>
      <c r="H33" s="17">
        <f>IFERROR(((2000*(1-(H30/H29))+0.01*H29)*H31)+H32,0)</f>
        <v>0</v>
      </c>
      <c r="I33" s="17">
        <f t="shared" ref="I33" si="9">IFERROR(((2000*(1-(I30/I29))+0.01*I29)*I31)+I32,0)</f>
        <v>0</v>
      </c>
      <c r="J33" s="239"/>
    </row>
    <row r="34" spans="1:10" ht="15" customHeight="1" x14ac:dyDescent="0.25">
      <c r="A34" s="5" t="s">
        <v>25</v>
      </c>
      <c r="B34" s="5" t="s">
        <v>26</v>
      </c>
      <c r="C34" s="5" t="s">
        <v>22</v>
      </c>
      <c r="D34" s="5" t="s">
        <v>7</v>
      </c>
      <c r="E34" s="5"/>
      <c r="F34" s="5"/>
      <c r="G34" s="5"/>
      <c r="H34" s="5"/>
      <c r="I34" s="5"/>
      <c r="J34" s="231">
        <f t="shared" ref="J34" si="10">IFERROR(E39+F39+G39+H39+I39,0)</f>
        <v>0</v>
      </c>
    </row>
    <row r="35" spans="1:10" ht="15" customHeight="1" x14ac:dyDescent="0.25">
      <c r="A35" s="5"/>
      <c r="B35" s="5"/>
      <c r="C35" s="5"/>
      <c r="D35" s="5" t="s">
        <v>9</v>
      </c>
      <c r="E35" s="5"/>
      <c r="F35" s="5"/>
      <c r="G35" s="5"/>
      <c r="H35" s="5"/>
      <c r="I35" s="5"/>
      <c r="J35" s="232"/>
    </row>
    <row r="36" spans="1:10" ht="15" customHeight="1" x14ac:dyDescent="0.25">
      <c r="A36" s="5"/>
      <c r="B36" s="5"/>
      <c r="C36" s="5"/>
      <c r="D36" s="5" t="s">
        <v>10</v>
      </c>
      <c r="E36" s="5"/>
      <c r="F36" s="5"/>
      <c r="G36" s="5"/>
      <c r="H36" s="5"/>
      <c r="I36" s="5"/>
      <c r="J36" s="232"/>
    </row>
    <row r="37" spans="1:10" ht="15" customHeight="1" x14ac:dyDescent="0.25">
      <c r="A37" s="5"/>
      <c r="B37" s="5"/>
      <c r="C37" s="5"/>
      <c r="D37" s="5" t="s">
        <v>11</v>
      </c>
      <c r="E37" s="5"/>
      <c r="F37" s="5"/>
      <c r="G37" s="5"/>
      <c r="H37" s="5"/>
      <c r="I37" s="5"/>
      <c r="J37" s="232"/>
    </row>
    <row r="38" spans="1:10" ht="15" customHeight="1" x14ac:dyDescent="0.25">
      <c r="A38" s="5"/>
      <c r="B38" s="5"/>
      <c r="C38" s="5"/>
      <c r="D38" s="5" t="s">
        <v>12</v>
      </c>
      <c r="E38" s="6"/>
      <c r="F38" s="6"/>
      <c r="G38" s="6"/>
      <c r="H38" s="5"/>
      <c r="I38" s="6"/>
      <c r="J38" s="232"/>
    </row>
    <row r="39" spans="1:10" ht="15.75" customHeight="1" thickBot="1" x14ac:dyDescent="0.3">
      <c r="A39" s="5"/>
      <c r="B39" s="5"/>
      <c r="C39" s="5"/>
      <c r="D39" s="7" t="s">
        <v>13</v>
      </c>
      <c r="E39" s="8">
        <f t="shared" ref="E39:G39" si="11">IFERROR(((2000*(1-(E36/E35))+0.01*E35)*E37),0)</f>
        <v>0</v>
      </c>
      <c r="F39" s="8">
        <f t="shared" si="11"/>
        <v>0</v>
      </c>
      <c r="G39" s="8">
        <f t="shared" si="11"/>
        <v>0</v>
      </c>
      <c r="H39" s="8">
        <f>IFERROR(((2000*(1-(H36/H35))+0.01*H35)*H37)+H38,0)</f>
        <v>0</v>
      </c>
      <c r="I39" s="8">
        <f t="shared" ref="I39" si="12">IFERROR(((2000*(1-(I36/I35))+0.01*I35)*I37)+I38,0)</f>
        <v>0</v>
      </c>
      <c r="J39" s="233"/>
    </row>
    <row r="40" spans="1:10" ht="15" customHeight="1" x14ac:dyDescent="0.25">
      <c r="A40" s="15" t="s">
        <v>27</v>
      </c>
      <c r="B40" s="15" t="s">
        <v>28</v>
      </c>
      <c r="C40" s="15" t="s">
        <v>22</v>
      </c>
      <c r="D40" s="15" t="s">
        <v>7</v>
      </c>
      <c r="E40" s="46"/>
      <c r="F40" s="46"/>
      <c r="G40" s="75"/>
      <c r="H40" s="75"/>
      <c r="I40" s="75"/>
      <c r="J40" s="237">
        <f t="shared" ref="J40" si="13">IFERROR(E45+F45+G45+H45+I45,0)</f>
        <v>0</v>
      </c>
    </row>
    <row r="41" spans="1:10" ht="15" customHeight="1" x14ac:dyDescent="0.25">
      <c r="A41" s="15"/>
      <c r="B41" s="15"/>
      <c r="C41" s="15"/>
      <c r="D41" s="15" t="s">
        <v>9</v>
      </c>
      <c r="E41" s="15"/>
      <c r="F41" s="15"/>
      <c r="G41" s="15"/>
      <c r="H41" s="15"/>
      <c r="I41" s="15"/>
      <c r="J41" s="238"/>
    </row>
    <row r="42" spans="1:10" ht="15" customHeight="1" x14ac:dyDescent="0.25">
      <c r="A42" s="15"/>
      <c r="B42" s="15"/>
      <c r="C42" s="15"/>
      <c r="D42" s="15" t="s">
        <v>10</v>
      </c>
      <c r="E42" s="15"/>
      <c r="F42" s="15"/>
      <c r="G42" s="15"/>
      <c r="H42" s="15"/>
      <c r="I42" s="15"/>
      <c r="J42" s="238"/>
    </row>
    <row r="43" spans="1:10" ht="15" customHeight="1" x14ac:dyDescent="0.25">
      <c r="A43" s="15"/>
      <c r="B43" s="15"/>
      <c r="C43" s="15"/>
      <c r="D43" s="15" t="s">
        <v>11</v>
      </c>
      <c r="E43" s="15"/>
      <c r="F43" s="15"/>
      <c r="G43" s="15"/>
      <c r="H43" s="15"/>
      <c r="I43" s="15"/>
      <c r="J43" s="238"/>
    </row>
    <row r="44" spans="1:10" ht="15" customHeight="1" x14ac:dyDescent="0.25">
      <c r="A44" s="15"/>
      <c r="B44" s="15"/>
      <c r="C44" s="15"/>
      <c r="D44" s="15" t="s">
        <v>12</v>
      </c>
      <c r="E44" s="6"/>
      <c r="F44" s="6"/>
      <c r="G44" s="6"/>
      <c r="H44" s="15">
        <v>100</v>
      </c>
      <c r="I44" s="6"/>
      <c r="J44" s="238"/>
    </row>
    <row r="45" spans="1:10" ht="15.75" customHeight="1" thickBot="1" x14ac:dyDescent="0.3">
      <c r="A45" s="15"/>
      <c r="B45" s="15"/>
      <c r="C45" s="15"/>
      <c r="D45" s="16" t="s">
        <v>13</v>
      </c>
      <c r="E45" s="17">
        <f t="shared" ref="E45:G45" si="14">IFERROR(((2000*(1-(E42/E41))+0.01*E41)*E43),0)</f>
        <v>0</v>
      </c>
      <c r="F45" s="17">
        <f t="shared" si="14"/>
        <v>0</v>
      </c>
      <c r="G45" s="17">
        <f t="shared" si="14"/>
        <v>0</v>
      </c>
      <c r="H45" s="17">
        <f>IFERROR(((2000*(1-(H42/H41))+0.01*H41)*H43)+H44,0)</f>
        <v>0</v>
      </c>
      <c r="I45" s="17">
        <f t="shared" ref="I45" si="15">IFERROR(((2000*(1-(I42/I41))+0.01*I41)*I43)+I44,0)</f>
        <v>0</v>
      </c>
      <c r="J45" s="239"/>
    </row>
    <row r="46" spans="1:10" ht="15" customHeight="1" x14ac:dyDescent="0.25">
      <c r="A46" s="5" t="s">
        <v>29</v>
      </c>
      <c r="B46" s="5" t="s">
        <v>30</v>
      </c>
      <c r="C46" s="5" t="s">
        <v>22</v>
      </c>
      <c r="D46" s="5" t="s">
        <v>7</v>
      </c>
      <c r="E46" s="5"/>
      <c r="F46" s="5"/>
      <c r="G46" s="5"/>
      <c r="H46" s="92"/>
      <c r="I46" s="5"/>
      <c r="J46" s="231">
        <f t="shared" ref="J46" si="16">IFERROR(E51+F51+G51+H51+I51,0)</f>
        <v>0</v>
      </c>
    </row>
    <row r="47" spans="1:10" ht="15" customHeight="1" x14ac:dyDescent="0.25">
      <c r="A47" s="5"/>
      <c r="B47" s="5"/>
      <c r="C47" s="5"/>
      <c r="D47" s="5" t="s">
        <v>9</v>
      </c>
      <c r="E47" s="5"/>
      <c r="F47" s="5"/>
      <c r="G47" s="5"/>
      <c r="H47" s="5"/>
      <c r="I47" s="5"/>
      <c r="J47" s="232"/>
    </row>
    <row r="48" spans="1:10" ht="15" customHeight="1" x14ac:dyDescent="0.25">
      <c r="A48" s="5"/>
      <c r="B48" s="5"/>
      <c r="C48" s="5"/>
      <c r="D48" s="5" t="s">
        <v>10</v>
      </c>
      <c r="E48" s="5"/>
      <c r="F48" s="5"/>
      <c r="G48" s="5"/>
      <c r="H48" s="5"/>
      <c r="I48" s="5"/>
      <c r="J48" s="232"/>
    </row>
    <row r="49" spans="1:10" ht="15" customHeight="1" x14ac:dyDescent="0.25">
      <c r="A49" s="5"/>
      <c r="B49" s="5"/>
      <c r="C49" s="5"/>
      <c r="D49" s="5" t="s">
        <v>11</v>
      </c>
      <c r="E49" s="5"/>
      <c r="F49" s="5"/>
      <c r="G49" s="5"/>
      <c r="H49" s="5"/>
      <c r="I49" s="5"/>
      <c r="J49" s="232"/>
    </row>
    <row r="50" spans="1:10" ht="15" customHeight="1" x14ac:dyDescent="0.25">
      <c r="A50" s="5"/>
      <c r="B50" s="5"/>
      <c r="C50" s="5"/>
      <c r="D50" s="5" t="s">
        <v>12</v>
      </c>
      <c r="E50" s="6"/>
      <c r="F50" s="6"/>
      <c r="G50" s="6"/>
      <c r="H50" s="5"/>
      <c r="I50" s="6"/>
      <c r="J50" s="232"/>
    </row>
    <row r="51" spans="1:10" ht="15.75" customHeight="1" thickBot="1" x14ac:dyDescent="0.3">
      <c r="A51" s="5"/>
      <c r="B51" s="5"/>
      <c r="C51" s="5"/>
      <c r="D51" s="7" t="s">
        <v>13</v>
      </c>
      <c r="E51" s="8">
        <f t="shared" ref="E51:G51" si="17">IFERROR(((2000*(1-(E48/E47))+0.01*E47)*E49),0)</f>
        <v>0</v>
      </c>
      <c r="F51" s="8">
        <f t="shared" si="17"/>
        <v>0</v>
      </c>
      <c r="G51" s="8">
        <f t="shared" si="17"/>
        <v>0</v>
      </c>
      <c r="H51" s="8">
        <f>IFERROR(((2000*(1-(H48/H47))+0.01*H47)*H49)+H50,0)</f>
        <v>0</v>
      </c>
      <c r="I51" s="8">
        <f t="shared" ref="I51" si="18">IFERROR(((2000*(1-(I48/I47))+0.01*I47)*I49)+I50,0)</f>
        <v>0</v>
      </c>
      <c r="J51" s="233"/>
    </row>
    <row r="52" spans="1:10" ht="15" customHeight="1" x14ac:dyDescent="0.25">
      <c r="A52" s="15" t="s">
        <v>31</v>
      </c>
      <c r="B52" s="15" t="s">
        <v>21</v>
      </c>
      <c r="C52" s="15" t="s">
        <v>22</v>
      </c>
      <c r="D52" s="15" t="s">
        <v>7</v>
      </c>
      <c r="E52" s="15"/>
      <c r="F52" s="15"/>
      <c r="G52" s="15"/>
      <c r="H52" s="15"/>
      <c r="I52" s="15"/>
      <c r="J52" s="237">
        <f t="shared" ref="J52" si="19">IFERROR(E57+F57+G57+H57+I57,0)</f>
        <v>0</v>
      </c>
    </row>
    <row r="53" spans="1:10" ht="15" customHeight="1" x14ac:dyDescent="0.25">
      <c r="A53" s="15"/>
      <c r="B53" s="15"/>
      <c r="C53" s="15"/>
      <c r="D53" s="15" t="s">
        <v>9</v>
      </c>
      <c r="E53" s="15"/>
      <c r="F53" s="15"/>
      <c r="G53" s="15"/>
      <c r="H53" s="15"/>
      <c r="I53" s="15"/>
      <c r="J53" s="238"/>
    </row>
    <row r="54" spans="1:10" ht="15" customHeight="1" x14ac:dyDescent="0.25">
      <c r="A54" s="15"/>
      <c r="B54" s="15"/>
      <c r="C54" s="15"/>
      <c r="D54" s="15" t="s">
        <v>10</v>
      </c>
      <c r="E54" s="15"/>
      <c r="F54" s="15"/>
      <c r="G54" s="15"/>
      <c r="H54" s="15"/>
      <c r="I54" s="15"/>
      <c r="J54" s="238"/>
    </row>
    <row r="55" spans="1:10" ht="15" customHeight="1" x14ac:dyDescent="0.25">
      <c r="A55" s="15"/>
      <c r="B55" s="15"/>
      <c r="C55" s="15"/>
      <c r="D55" s="15" t="s">
        <v>11</v>
      </c>
      <c r="E55" s="15"/>
      <c r="F55" s="15"/>
      <c r="G55" s="15"/>
      <c r="H55" s="15"/>
      <c r="I55" s="15"/>
      <c r="J55" s="238"/>
    </row>
    <row r="56" spans="1:10" ht="15" customHeight="1" x14ac:dyDescent="0.25">
      <c r="A56" s="15"/>
      <c r="B56" s="15"/>
      <c r="C56" s="15"/>
      <c r="D56" s="15" t="s">
        <v>12</v>
      </c>
      <c r="E56" s="6"/>
      <c r="F56" s="6"/>
      <c r="G56" s="6"/>
      <c r="H56" s="15"/>
      <c r="I56" s="6"/>
      <c r="J56" s="238"/>
    </row>
    <row r="57" spans="1:10" ht="15.75" customHeight="1" thickBot="1" x14ac:dyDescent="0.3">
      <c r="A57" s="15"/>
      <c r="B57" s="15"/>
      <c r="C57" s="15"/>
      <c r="D57" s="16" t="s">
        <v>13</v>
      </c>
      <c r="E57" s="17">
        <f t="shared" ref="E57:G57" si="20">IFERROR(((2000*(1-(E54/E53))+0.01*E53)*E55),0)</f>
        <v>0</v>
      </c>
      <c r="F57" s="17">
        <f t="shared" si="20"/>
        <v>0</v>
      </c>
      <c r="G57" s="17">
        <f t="shared" si="20"/>
        <v>0</v>
      </c>
      <c r="H57" s="17">
        <f>IFERROR(((2000*(1-(H54/H53))+0.01*H53)*H55)+H56,0)</f>
        <v>0</v>
      </c>
      <c r="I57" s="17">
        <f t="shared" ref="I57" si="21">IFERROR(((2000*(1-(I54/I53))+0.01*I53)*I55)+I56,0)</f>
        <v>0</v>
      </c>
      <c r="J57" s="239"/>
    </row>
    <row r="58" spans="1:10" ht="15" customHeight="1" x14ac:dyDescent="0.25">
      <c r="A58" s="5" t="s">
        <v>32</v>
      </c>
      <c r="B58" s="5" t="s">
        <v>33</v>
      </c>
      <c r="C58" s="5" t="s">
        <v>22</v>
      </c>
      <c r="D58" s="5" t="s">
        <v>7</v>
      </c>
      <c r="E58" s="5"/>
      <c r="F58" s="5"/>
      <c r="G58" s="5"/>
      <c r="H58" s="5"/>
      <c r="I58" s="5"/>
      <c r="J58" s="231">
        <f t="shared" ref="J58" si="22">IFERROR(E63+F63+G63+H63+I63,0)</f>
        <v>0</v>
      </c>
    </row>
    <row r="59" spans="1:10" ht="15" customHeight="1" x14ac:dyDescent="0.25">
      <c r="A59" s="5"/>
      <c r="B59" s="5"/>
      <c r="C59" s="5"/>
      <c r="D59" s="5" t="s">
        <v>9</v>
      </c>
      <c r="E59" s="5"/>
      <c r="F59" s="5"/>
      <c r="G59" s="5"/>
      <c r="H59" s="5"/>
      <c r="I59" s="5"/>
      <c r="J59" s="232"/>
    </row>
    <row r="60" spans="1:10" ht="15" customHeight="1" x14ac:dyDescent="0.25">
      <c r="A60" s="5"/>
      <c r="B60" s="5"/>
      <c r="C60" s="5"/>
      <c r="D60" s="5" t="s">
        <v>10</v>
      </c>
      <c r="E60" s="5"/>
      <c r="F60" s="5"/>
      <c r="G60" s="5"/>
      <c r="H60" s="5"/>
      <c r="I60" s="5"/>
      <c r="J60" s="232"/>
    </row>
    <row r="61" spans="1:10" ht="15" customHeight="1" x14ac:dyDescent="0.25">
      <c r="A61" s="5"/>
      <c r="B61" s="5"/>
      <c r="C61" s="5"/>
      <c r="D61" s="5" t="s">
        <v>11</v>
      </c>
      <c r="E61" s="5"/>
      <c r="F61" s="5"/>
      <c r="G61" s="5"/>
      <c r="H61" s="5"/>
      <c r="I61" s="5"/>
      <c r="J61" s="232"/>
    </row>
    <row r="62" spans="1:10" ht="15" customHeight="1" x14ac:dyDescent="0.25">
      <c r="A62" s="5"/>
      <c r="B62" s="5"/>
      <c r="C62" s="5"/>
      <c r="D62" s="5" t="s">
        <v>12</v>
      </c>
      <c r="E62" s="6"/>
      <c r="F62" s="6"/>
      <c r="G62" s="6"/>
      <c r="H62" s="5"/>
      <c r="I62" s="6"/>
      <c r="J62" s="232"/>
    </row>
    <row r="63" spans="1:10" ht="15.75" customHeight="1" thickBot="1" x14ac:dyDescent="0.3">
      <c r="A63" s="5"/>
      <c r="B63" s="5"/>
      <c r="C63" s="5"/>
      <c r="D63" s="7" t="s">
        <v>13</v>
      </c>
      <c r="E63" s="8">
        <f t="shared" ref="E63:G63" si="23">IFERROR(((2000*(1-(E60/E59))+0.01*E59)*E61),0)</f>
        <v>0</v>
      </c>
      <c r="F63" s="8">
        <f t="shared" si="23"/>
        <v>0</v>
      </c>
      <c r="G63" s="8">
        <f t="shared" si="23"/>
        <v>0</v>
      </c>
      <c r="H63" s="8">
        <f>IFERROR(((2000*(1-(H60/H59))+0.01*H59)*H61)+H62,0)</f>
        <v>0</v>
      </c>
      <c r="I63" s="8">
        <f t="shared" ref="I63" si="24">IFERROR(((2000*(1-(I60/I59))+0.01*I59)*I61)+I62,0)</f>
        <v>0</v>
      </c>
      <c r="J63" s="233"/>
    </row>
    <row r="64" spans="1:10" ht="15" customHeight="1" x14ac:dyDescent="0.25">
      <c r="A64" s="21" t="s">
        <v>34</v>
      </c>
      <c r="B64" s="21" t="s">
        <v>35</v>
      </c>
      <c r="C64" s="21" t="s">
        <v>36</v>
      </c>
      <c r="D64" s="21" t="s">
        <v>7</v>
      </c>
      <c r="E64" s="21"/>
      <c r="F64" s="21"/>
      <c r="G64" s="21"/>
      <c r="H64" s="21"/>
      <c r="I64" s="21"/>
      <c r="J64" s="246">
        <f t="shared" ref="J64" si="25">IFERROR(E69+F69+G69+H69+I69,0)</f>
        <v>0</v>
      </c>
    </row>
    <row r="65" spans="1:10" ht="15" customHeight="1" x14ac:dyDescent="0.25">
      <c r="A65" s="21"/>
      <c r="B65" s="21"/>
      <c r="C65" s="21"/>
      <c r="D65" s="21" t="s">
        <v>9</v>
      </c>
      <c r="E65" s="21"/>
      <c r="F65" s="21"/>
      <c r="G65" s="21"/>
      <c r="H65" s="21"/>
      <c r="I65" s="21"/>
      <c r="J65" s="247"/>
    </row>
    <row r="66" spans="1:10" ht="15" customHeight="1" x14ac:dyDescent="0.25">
      <c r="A66" s="21"/>
      <c r="B66" s="21"/>
      <c r="C66" s="21"/>
      <c r="D66" s="21" t="s">
        <v>10</v>
      </c>
      <c r="E66" s="21"/>
      <c r="F66" s="21"/>
      <c r="G66" s="21"/>
      <c r="H66" s="21"/>
      <c r="I66" s="21"/>
      <c r="J66" s="247"/>
    </row>
    <row r="67" spans="1:10" ht="15" customHeight="1" x14ac:dyDescent="0.25">
      <c r="A67" s="21"/>
      <c r="B67" s="21"/>
      <c r="C67" s="21"/>
      <c r="D67" s="21" t="s">
        <v>11</v>
      </c>
      <c r="E67" s="21"/>
      <c r="F67" s="21"/>
      <c r="G67" s="21"/>
      <c r="H67" s="21"/>
      <c r="I67" s="21"/>
      <c r="J67" s="247"/>
    </row>
    <row r="68" spans="1:10" ht="15" customHeight="1" x14ac:dyDescent="0.25">
      <c r="A68" s="21"/>
      <c r="B68" s="21"/>
      <c r="C68" s="21"/>
      <c r="D68" s="21" t="s">
        <v>12</v>
      </c>
      <c r="E68" s="6"/>
      <c r="F68" s="6"/>
      <c r="G68" s="6"/>
      <c r="H68" s="21"/>
      <c r="I68" s="6"/>
      <c r="J68" s="247"/>
    </row>
    <row r="69" spans="1:10" ht="15.75" customHeight="1" thickBot="1" x14ac:dyDescent="0.3">
      <c r="A69" s="21"/>
      <c r="B69" s="21"/>
      <c r="C69" s="21"/>
      <c r="D69" s="22" t="s">
        <v>13</v>
      </c>
      <c r="E69" s="23">
        <f t="shared" ref="E69:G69" si="26">IFERROR(((2000*(1-(E66/E65))+0.01*E65)*E67),0)</f>
        <v>0</v>
      </c>
      <c r="F69" s="23">
        <f t="shared" si="26"/>
        <v>0</v>
      </c>
      <c r="G69" s="23">
        <f t="shared" si="26"/>
        <v>0</v>
      </c>
      <c r="H69" s="23">
        <f>IFERROR(((2000*(1-(H66/H65))+0.01*H65)*H67)+H68,0)</f>
        <v>0</v>
      </c>
      <c r="I69" s="23">
        <f t="shared" ref="I69" si="27">IFERROR(((2000*(1-(I66/I65))+0.01*I65)*I67)+I68,0)</f>
        <v>0</v>
      </c>
      <c r="J69" s="248"/>
    </row>
    <row r="70" spans="1:10" ht="15" customHeight="1" x14ac:dyDescent="0.25">
      <c r="A70" s="15" t="s">
        <v>37</v>
      </c>
      <c r="B70" s="15" t="s">
        <v>38</v>
      </c>
      <c r="C70" s="15" t="s">
        <v>22</v>
      </c>
      <c r="D70" s="15" t="s">
        <v>7</v>
      </c>
      <c r="E70" s="113"/>
      <c r="F70" s="15"/>
      <c r="G70" s="15"/>
      <c r="H70" s="71"/>
      <c r="I70" s="15"/>
      <c r="J70" s="237">
        <f t="shared" ref="J70" si="28">IFERROR(E75+F75+G75+H75+I75,0)</f>
        <v>0</v>
      </c>
    </row>
    <row r="71" spans="1:10" ht="15" customHeight="1" x14ac:dyDescent="0.25">
      <c r="A71" s="15"/>
      <c r="B71" s="15"/>
      <c r="C71" s="15"/>
      <c r="D71" s="15" t="s">
        <v>9</v>
      </c>
      <c r="E71" s="15"/>
      <c r="F71" s="15"/>
      <c r="G71" s="15"/>
      <c r="H71" s="15"/>
      <c r="I71" s="15"/>
      <c r="J71" s="238"/>
    </row>
    <row r="72" spans="1:10" ht="15" customHeight="1" x14ac:dyDescent="0.25">
      <c r="A72" s="15"/>
      <c r="B72" s="15"/>
      <c r="C72" s="15"/>
      <c r="D72" s="15" t="s">
        <v>10</v>
      </c>
      <c r="E72" s="15"/>
      <c r="F72" s="15"/>
      <c r="G72" s="15"/>
      <c r="H72" s="15"/>
      <c r="I72" s="15"/>
      <c r="J72" s="238"/>
    </row>
    <row r="73" spans="1:10" ht="15" customHeight="1" x14ac:dyDescent="0.25">
      <c r="A73" s="15"/>
      <c r="B73" s="15"/>
      <c r="C73" s="15"/>
      <c r="D73" s="15" t="s">
        <v>11</v>
      </c>
      <c r="E73" s="15"/>
      <c r="F73" s="15"/>
      <c r="G73" s="15"/>
      <c r="H73" s="15"/>
      <c r="I73" s="15"/>
      <c r="J73" s="238"/>
    </row>
    <row r="74" spans="1:10" ht="15" customHeight="1" x14ac:dyDescent="0.25">
      <c r="A74" s="15"/>
      <c r="B74" s="15"/>
      <c r="C74" s="15"/>
      <c r="D74" s="15" t="s">
        <v>12</v>
      </c>
      <c r="E74" s="6"/>
      <c r="F74" s="6"/>
      <c r="G74" s="6"/>
      <c r="H74" s="15"/>
      <c r="I74" s="6"/>
      <c r="J74" s="238"/>
    </row>
    <row r="75" spans="1:10" ht="15.75" customHeight="1" thickBot="1" x14ac:dyDescent="0.3">
      <c r="A75" s="15"/>
      <c r="B75" s="15"/>
      <c r="C75" s="15"/>
      <c r="D75" s="16" t="s">
        <v>13</v>
      </c>
      <c r="E75" s="17">
        <f t="shared" ref="E75:G75" si="29">IFERROR(((2000*(1-(E72/E71))+0.01*E71)*E73),0)</f>
        <v>0</v>
      </c>
      <c r="F75" s="17">
        <f t="shared" si="29"/>
        <v>0</v>
      </c>
      <c r="G75" s="17">
        <f t="shared" si="29"/>
        <v>0</v>
      </c>
      <c r="H75" s="17">
        <f>IFERROR(((2000*(1-(H72/H71))+0.01*H71)*H73)+H74,0)</f>
        <v>0</v>
      </c>
      <c r="I75" s="17">
        <f t="shared" ref="I75" si="30">IFERROR(((2000*(1-(I72/I71))+0.01*I71)*I73)+I74,0)</f>
        <v>0</v>
      </c>
      <c r="J75" s="239"/>
    </row>
    <row r="76" spans="1:10" s="123" customFormat="1" ht="26.25" customHeight="1" x14ac:dyDescent="0.25">
      <c r="A76" s="68" t="s">
        <v>324</v>
      </c>
      <c r="B76" s="68" t="s">
        <v>288</v>
      </c>
      <c r="C76" s="68" t="s">
        <v>22</v>
      </c>
      <c r="D76" s="68" t="s">
        <v>7</v>
      </c>
      <c r="E76" s="125"/>
      <c r="F76" s="137"/>
      <c r="G76" s="68"/>
      <c r="H76" s="68"/>
      <c r="I76" s="68"/>
      <c r="J76" s="243">
        <f t="shared" ref="J76" si="31">IFERROR(E81+F81+G81+H81+I81,0)</f>
        <v>0</v>
      </c>
    </row>
    <row r="77" spans="1:10" s="123" customFormat="1" ht="15" customHeight="1" x14ac:dyDescent="0.25">
      <c r="A77" s="68"/>
      <c r="B77" s="68"/>
      <c r="C77" s="68"/>
      <c r="D77" s="68" t="s">
        <v>9</v>
      </c>
      <c r="E77" s="68"/>
      <c r="F77" s="68"/>
      <c r="G77" s="68"/>
      <c r="H77" s="68"/>
      <c r="I77" s="68"/>
      <c r="J77" s="244"/>
    </row>
    <row r="78" spans="1:10" s="123" customFormat="1" ht="15" customHeight="1" x14ac:dyDescent="0.25">
      <c r="A78" s="68"/>
      <c r="B78" s="68"/>
      <c r="C78" s="68"/>
      <c r="D78" s="68" t="s">
        <v>10</v>
      </c>
      <c r="E78" s="68"/>
      <c r="F78" s="68"/>
      <c r="G78" s="68"/>
      <c r="H78" s="68"/>
      <c r="I78" s="68"/>
      <c r="J78" s="244"/>
    </row>
    <row r="79" spans="1:10" s="123" customFormat="1" ht="15" customHeight="1" x14ac:dyDescent="0.25">
      <c r="A79" s="68"/>
      <c r="B79" s="68"/>
      <c r="C79" s="68"/>
      <c r="D79" s="68" t="s">
        <v>11</v>
      </c>
      <c r="E79" s="68"/>
      <c r="F79" s="68"/>
      <c r="G79" s="68"/>
      <c r="H79" s="68"/>
      <c r="I79" s="68"/>
      <c r="J79" s="244"/>
    </row>
    <row r="80" spans="1:10" s="123" customFormat="1" ht="15" customHeight="1" x14ac:dyDescent="0.25">
      <c r="A80" s="68"/>
      <c r="B80" s="68"/>
      <c r="C80" s="68"/>
      <c r="D80" s="68" t="s">
        <v>12</v>
      </c>
      <c r="E80" s="118"/>
      <c r="F80" s="118"/>
      <c r="G80" s="118"/>
      <c r="H80" s="68"/>
      <c r="I80" s="118"/>
      <c r="J80" s="244"/>
    </row>
    <row r="81" spans="1:10" s="123" customFormat="1" ht="15.75" customHeight="1" thickBot="1" x14ac:dyDescent="0.3">
      <c r="A81" s="68"/>
      <c r="B81" s="68"/>
      <c r="C81" s="68"/>
      <c r="D81" s="69" t="s">
        <v>13</v>
      </c>
      <c r="E81" s="70">
        <f t="shared" ref="E81:G81" si="32">IFERROR(((2000*(1-(E78/E77))+0.01*E77)*E79),0)</f>
        <v>0</v>
      </c>
      <c r="F81" s="70">
        <f t="shared" si="32"/>
        <v>0</v>
      </c>
      <c r="G81" s="70">
        <f t="shared" si="32"/>
        <v>0</v>
      </c>
      <c r="H81" s="70">
        <f>IFERROR(((2000*(1-(H78/H77))+0.01*H77)*H79)+H80,0)</f>
        <v>0</v>
      </c>
      <c r="I81" s="70">
        <f t="shared" ref="I81" si="33">IFERROR(((2000*(1-(I78/I77))+0.01*I77)*I79)+I80,0)</f>
        <v>0</v>
      </c>
      <c r="J81" s="245"/>
    </row>
    <row r="82" spans="1:10" ht="15" customHeight="1" x14ac:dyDescent="0.25">
      <c r="A82" s="5" t="s">
        <v>39</v>
      </c>
      <c r="B82" s="5" t="s">
        <v>40</v>
      </c>
      <c r="C82" s="5" t="s">
        <v>22</v>
      </c>
      <c r="D82" s="5" t="s">
        <v>7</v>
      </c>
      <c r="E82" s="5"/>
      <c r="F82" s="5"/>
      <c r="G82" s="5"/>
      <c r="H82" s="5"/>
      <c r="I82" s="5"/>
      <c r="J82" s="231">
        <f t="shared" ref="J82" si="34">IFERROR(E87+F87+G87+H87+I87,0)</f>
        <v>0</v>
      </c>
    </row>
    <row r="83" spans="1:10" ht="15" customHeight="1" x14ac:dyDescent="0.25">
      <c r="A83" s="5"/>
      <c r="B83" s="5"/>
      <c r="C83" s="5"/>
      <c r="D83" s="5" t="s">
        <v>9</v>
      </c>
      <c r="E83" s="5"/>
      <c r="F83" s="5"/>
      <c r="G83" s="5"/>
      <c r="H83" s="5"/>
      <c r="I83" s="5"/>
      <c r="J83" s="232"/>
    </row>
    <row r="84" spans="1:10" ht="15" customHeight="1" x14ac:dyDescent="0.25">
      <c r="A84" s="5"/>
      <c r="B84" s="5"/>
      <c r="C84" s="5"/>
      <c r="D84" s="5" t="s">
        <v>10</v>
      </c>
      <c r="E84" s="5"/>
      <c r="F84" s="5"/>
      <c r="G84" s="5"/>
      <c r="H84" s="5"/>
      <c r="I84" s="5"/>
      <c r="J84" s="232"/>
    </row>
    <row r="85" spans="1:10" ht="15" customHeight="1" x14ac:dyDescent="0.25">
      <c r="A85" s="5"/>
      <c r="B85" s="5"/>
      <c r="C85" s="5"/>
      <c r="D85" s="5" t="s">
        <v>11</v>
      </c>
      <c r="E85" s="5"/>
      <c r="F85" s="5"/>
      <c r="G85" s="5"/>
      <c r="H85" s="5"/>
      <c r="I85" s="5"/>
      <c r="J85" s="232"/>
    </row>
    <row r="86" spans="1:10" ht="15" customHeight="1" x14ac:dyDescent="0.25">
      <c r="A86" s="5"/>
      <c r="B86" s="5"/>
      <c r="C86" s="5"/>
      <c r="D86" s="5" t="s">
        <v>12</v>
      </c>
      <c r="E86" s="6"/>
      <c r="F86" s="6"/>
      <c r="G86" s="6"/>
      <c r="H86" s="5"/>
      <c r="I86" s="6"/>
      <c r="J86" s="232"/>
    </row>
    <row r="87" spans="1:10" ht="15.75" customHeight="1" thickBot="1" x14ac:dyDescent="0.3">
      <c r="A87" s="5"/>
      <c r="B87" s="5"/>
      <c r="C87" s="5"/>
      <c r="D87" s="7" t="s">
        <v>13</v>
      </c>
      <c r="E87" s="8">
        <f t="shared" ref="E87:G87" si="35">IFERROR(((2000*(1-(E84/E83))+0.01*E83)*E85),0)</f>
        <v>0</v>
      </c>
      <c r="F87" s="8">
        <f t="shared" si="35"/>
        <v>0</v>
      </c>
      <c r="G87" s="8">
        <f t="shared" si="35"/>
        <v>0</v>
      </c>
      <c r="H87" s="8">
        <f>IFERROR(((2000*(1-(H84/H83))+0.01*H83)*H85)+H86,0)</f>
        <v>0</v>
      </c>
      <c r="I87" s="8">
        <f t="shared" ref="I87" si="36">IFERROR(((2000*(1-(I84/I83))+0.01*I83)*I85)+I86,0)</f>
        <v>0</v>
      </c>
      <c r="J87" s="233"/>
    </row>
    <row r="88" spans="1:10" ht="15" customHeight="1" x14ac:dyDescent="0.25">
      <c r="A88" s="21" t="s">
        <v>42</v>
      </c>
      <c r="B88" s="21" t="s">
        <v>43</v>
      </c>
      <c r="C88" s="21" t="s">
        <v>36</v>
      </c>
      <c r="D88" s="21" t="s">
        <v>7</v>
      </c>
      <c r="E88" s="21"/>
      <c r="F88" s="21"/>
      <c r="G88" s="21"/>
      <c r="H88" s="21"/>
      <c r="I88" s="21"/>
      <c r="J88" s="234">
        <f t="shared" ref="J88" si="37">IFERROR(E93+F93+G93+H93+I93,0)</f>
        <v>0</v>
      </c>
    </row>
    <row r="89" spans="1:10" ht="15" customHeight="1" x14ac:dyDescent="0.25">
      <c r="A89" s="21"/>
      <c r="B89" s="21"/>
      <c r="C89" s="21"/>
      <c r="D89" s="21" t="s">
        <v>9</v>
      </c>
      <c r="E89" s="21"/>
      <c r="F89" s="21"/>
      <c r="G89" s="21"/>
      <c r="H89" s="21"/>
      <c r="I89" s="21"/>
      <c r="J89" s="235"/>
    </row>
    <row r="90" spans="1:10" ht="15" customHeight="1" x14ac:dyDescent="0.25">
      <c r="A90" s="21"/>
      <c r="B90" s="21"/>
      <c r="C90" s="21"/>
      <c r="D90" s="21" t="s">
        <v>10</v>
      </c>
      <c r="E90" s="21"/>
      <c r="F90" s="21"/>
      <c r="G90" s="21"/>
      <c r="H90" s="21"/>
      <c r="I90" s="21"/>
      <c r="J90" s="235"/>
    </row>
    <row r="91" spans="1:10" ht="15" customHeight="1" x14ac:dyDescent="0.25">
      <c r="A91" s="21"/>
      <c r="B91" s="21"/>
      <c r="C91" s="21"/>
      <c r="D91" s="21" t="s">
        <v>11</v>
      </c>
      <c r="E91" s="21"/>
      <c r="F91" s="21"/>
      <c r="G91" s="21"/>
      <c r="H91" s="21"/>
      <c r="I91" s="21"/>
      <c r="J91" s="235"/>
    </row>
    <row r="92" spans="1:10" ht="15" customHeight="1" x14ac:dyDescent="0.25">
      <c r="A92" s="21"/>
      <c r="B92" s="21"/>
      <c r="C92" s="21"/>
      <c r="D92" s="21" t="s">
        <v>12</v>
      </c>
      <c r="E92" s="6"/>
      <c r="F92" s="6"/>
      <c r="G92" s="6"/>
      <c r="H92" s="21"/>
      <c r="I92" s="6"/>
      <c r="J92" s="235"/>
    </row>
    <row r="93" spans="1:10" ht="15.75" customHeight="1" thickBot="1" x14ac:dyDescent="0.3">
      <c r="A93" s="21"/>
      <c r="B93" s="21"/>
      <c r="C93" s="21"/>
      <c r="D93" s="22" t="s">
        <v>13</v>
      </c>
      <c r="E93" s="23">
        <f t="shared" ref="E93:G93" si="38">IFERROR(((2000*(1-(E90/E89))+0.01*E89)*E91),0)</f>
        <v>0</v>
      </c>
      <c r="F93" s="23">
        <f t="shared" si="38"/>
        <v>0</v>
      </c>
      <c r="G93" s="23">
        <f t="shared" si="38"/>
        <v>0</v>
      </c>
      <c r="H93" s="23">
        <f>IFERROR(((2000*(1-(H90/H89))+0.01*H89)*H91)+H92,0)</f>
        <v>0</v>
      </c>
      <c r="I93" s="23">
        <f t="shared" ref="I93" si="39">IFERROR(((2000*(1-(I90/I89))+0.01*I89)*I91)+I92,0)</f>
        <v>0</v>
      </c>
      <c r="J93" s="236"/>
    </row>
    <row r="94" spans="1:10" ht="15" customHeight="1" x14ac:dyDescent="0.25">
      <c r="A94" s="15" t="s">
        <v>45</v>
      </c>
      <c r="B94" s="15" t="s">
        <v>46</v>
      </c>
      <c r="C94" s="15" t="s">
        <v>22</v>
      </c>
      <c r="D94" s="15" t="s">
        <v>7</v>
      </c>
      <c r="E94" s="15"/>
      <c r="F94" s="15"/>
      <c r="G94" s="15"/>
      <c r="H94" s="15"/>
      <c r="I94" s="15"/>
      <c r="J94" s="237">
        <f t="shared" ref="J94" si="40">IFERROR(E99+F99+G99+H99+I99,0)</f>
        <v>0</v>
      </c>
    </row>
    <row r="95" spans="1:10" ht="15" customHeight="1" x14ac:dyDescent="0.25">
      <c r="A95" s="15"/>
      <c r="B95" s="15"/>
      <c r="C95" s="15"/>
      <c r="D95" s="15" t="s">
        <v>9</v>
      </c>
      <c r="E95" s="15"/>
      <c r="F95" s="15"/>
      <c r="G95" s="15"/>
      <c r="H95" s="15"/>
      <c r="I95" s="15"/>
      <c r="J95" s="238"/>
    </row>
    <row r="96" spans="1:10" ht="15" customHeight="1" x14ac:dyDescent="0.25">
      <c r="A96" s="15"/>
      <c r="B96" s="15"/>
      <c r="C96" s="15"/>
      <c r="D96" s="15" t="s">
        <v>10</v>
      </c>
      <c r="E96" s="15"/>
      <c r="F96" s="15"/>
      <c r="G96" s="15"/>
      <c r="H96" s="15"/>
      <c r="I96" s="15"/>
      <c r="J96" s="238"/>
    </row>
    <row r="97" spans="1:10" ht="15" customHeight="1" x14ac:dyDescent="0.25">
      <c r="A97" s="15"/>
      <c r="B97" s="15"/>
      <c r="C97" s="15"/>
      <c r="D97" s="15" t="s">
        <v>11</v>
      </c>
      <c r="E97" s="15"/>
      <c r="F97" s="15"/>
      <c r="G97" s="15"/>
      <c r="H97" s="15"/>
      <c r="I97" s="15"/>
      <c r="J97" s="238"/>
    </row>
    <row r="98" spans="1:10" ht="15" customHeight="1" x14ac:dyDescent="0.25">
      <c r="A98" s="15"/>
      <c r="B98" s="15"/>
      <c r="C98" s="15"/>
      <c r="D98" s="15" t="s">
        <v>12</v>
      </c>
      <c r="E98" s="6"/>
      <c r="F98" s="6"/>
      <c r="G98" s="6"/>
      <c r="H98" s="15"/>
      <c r="I98" s="6"/>
      <c r="J98" s="238"/>
    </row>
    <row r="99" spans="1:10" ht="15.75" customHeight="1" thickBot="1" x14ac:dyDescent="0.3">
      <c r="A99" s="15"/>
      <c r="B99" s="15"/>
      <c r="C99" s="15"/>
      <c r="D99" s="16" t="s">
        <v>13</v>
      </c>
      <c r="E99" s="17">
        <f t="shared" ref="E99:G99" si="41">IFERROR(((2000*(1-(E96/E95))+0.01*E95)*E97),0)</f>
        <v>0</v>
      </c>
      <c r="F99" s="17">
        <f t="shared" si="41"/>
        <v>0</v>
      </c>
      <c r="G99" s="17">
        <f t="shared" si="41"/>
        <v>0</v>
      </c>
      <c r="H99" s="17">
        <f>IFERROR(((2000*(1-(H96/H95))+0.01*H95)*H97)+H98,0)</f>
        <v>0</v>
      </c>
      <c r="I99" s="17">
        <f t="shared" ref="I99" si="42">IFERROR(((2000*(1-(I96/I95))+0.01*I95)*I97)+I98,0)</f>
        <v>0</v>
      </c>
      <c r="J99" s="239"/>
    </row>
    <row r="100" spans="1:10" ht="15" customHeight="1" x14ac:dyDescent="0.25">
      <c r="A100" s="5" t="s">
        <v>50</v>
      </c>
      <c r="B100" s="5" t="s">
        <v>51</v>
      </c>
      <c r="C100" s="5" t="s">
        <v>22</v>
      </c>
      <c r="D100" s="5" t="s">
        <v>7</v>
      </c>
      <c r="E100" s="5"/>
      <c r="F100" s="5"/>
      <c r="G100" s="5"/>
      <c r="H100" s="5"/>
      <c r="I100" s="5"/>
      <c r="J100" s="231">
        <f t="shared" ref="J100" si="43">IFERROR(E105+F105+G105+H105+I105,0)</f>
        <v>0</v>
      </c>
    </row>
    <row r="101" spans="1:10" ht="15" customHeight="1" x14ac:dyDescent="0.25">
      <c r="A101" s="5"/>
      <c r="B101" s="5"/>
      <c r="C101" s="5"/>
      <c r="D101" s="5" t="s">
        <v>9</v>
      </c>
      <c r="E101" s="5"/>
      <c r="F101" s="5"/>
      <c r="G101" s="5"/>
      <c r="H101" s="5"/>
      <c r="I101" s="5"/>
      <c r="J101" s="232"/>
    </row>
    <row r="102" spans="1:10" ht="15" customHeight="1" x14ac:dyDescent="0.25">
      <c r="A102" s="5"/>
      <c r="B102" s="5"/>
      <c r="C102" s="5"/>
      <c r="D102" s="5" t="s">
        <v>10</v>
      </c>
      <c r="E102" s="5"/>
      <c r="F102" s="5"/>
      <c r="G102" s="5"/>
      <c r="H102" s="5"/>
      <c r="I102" s="5"/>
      <c r="J102" s="232"/>
    </row>
    <row r="103" spans="1:10" ht="15" customHeight="1" x14ac:dyDescent="0.25">
      <c r="A103" s="5"/>
      <c r="B103" s="5"/>
      <c r="C103" s="5"/>
      <c r="D103" s="5" t="s">
        <v>11</v>
      </c>
      <c r="E103" s="5"/>
      <c r="F103" s="5"/>
      <c r="G103" s="5"/>
      <c r="H103" s="5"/>
      <c r="I103" s="5"/>
      <c r="J103" s="232"/>
    </row>
    <row r="104" spans="1:10" ht="15" customHeight="1" x14ac:dyDescent="0.25">
      <c r="A104" s="5"/>
      <c r="B104" s="5"/>
      <c r="C104" s="5"/>
      <c r="D104" s="5" t="s">
        <v>12</v>
      </c>
      <c r="E104" s="6"/>
      <c r="F104" s="6"/>
      <c r="G104" s="6"/>
      <c r="H104" s="5"/>
      <c r="I104" s="6"/>
      <c r="J104" s="232"/>
    </row>
    <row r="105" spans="1:10" ht="15.75" customHeight="1" thickBot="1" x14ac:dyDescent="0.3">
      <c r="A105" s="5"/>
      <c r="B105" s="5"/>
      <c r="C105" s="5"/>
      <c r="D105" s="7" t="s">
        <v>13</v>
      </c>
      <c r="E105" s="8">
        <f t="shared" ref="E105:G105" si="44">IFERROR(((2000*(1-(E102/E101))+0.01*E101)*E103),0)</f>
        <v>0</v>
      </c>
      <c r="F105" s="8">
        <f t="shared" si="44"/>
        <v>0</v>
      </c>
      <c r="G105" s="8">
        <f t="shared" si="44"/>
        <v>0</v>
      </c>
      <c r="H105" s="8">
        <f>IFERROR(((2000*(1-(H102/H101))+0.01*H101)*H103)+H104,0)</f>
        <v>0</v>
      </c>
      <c r="I105" s="8">
        <f t="shared" ref="I105" si="45">IFERROR(((2000*(1-(I102/I101))+0.01*I101)*I103)+I104,0)</f>
        <v>0</v>
      </c>
      <c r="J105" s="233"/>
    </row>
    <row r="106" spans="1:10" ht="15" customHeight="1" x14ac:dyDescent="0.25">
      <c r="A106" s="21" t="s">
        <v>57</v>
      </c>
      <c r="B106" s="21" t="s">
        <v>58</v>
      </c>
      <c r="C106" s="21" t="s">
        <v>36</v>
      </c>
      <c r="D106" s="21" t="s">
        <v>7</v>
      </c>
      <c r="E106" s="59"/>
      <c r="F106" s="21"/>
      <c r="G106" s="21"/>
      <c r="H106" s="21"/>
      <c r="I106" s="21"/>
      <c r="J106" s="234">
        <f t="shared" ref="J106" si="46">IFERROR(E111+F111+G111+H111+I111,0)</f>
        <v>0</v>
      </c>
    </row>
    <row r="107" spans="1:10" ht="15" customHeight="1" x14ac:dyDescent="0.25">
      <c r="A107" s="21"/>
      <c r="B107" s="21"/>
      <c r="C107" s="21"/>
      <c r="D107" s="21" t="s">
        <v>9</v>
      </c>
      <c r="E107" s="21"/>
      <c r="F107" s="21"/>
      <c r="G107" s="21"/>
      <c r="H107" s="21"/>
      <c r="I107" s="21"/>
      <c r="J107" s="235"/>
    </row>
    <row r="108" spans="1:10" ht="15" customHeight="1" x14ac:dyDescent="0.25">
      <c r="A108" s="21"/>
      <c r="B108" s="21"/>
      <c r="C108" s="21"/>
      <c r="D108" s="21" t="s">
        <v>10</v>
      </c>
      <c r="E108" s="21"/>
      <c r="F108" s="21"/>
      <c r="G108" s="21"/>
      <c r="H108" s="21"/>
      <c r="I108" s="21"/>
      <c r="J108" s="235"/>
    </row>
    <row r="109" spans="1:10" ht="15" customHeight="1" x14ac:dyDescent="0.25">
      <c r="A109" s="21"/>
      <c r="B109" s="21"/>
      <c r="C109" s="21"/>
      <c r="D109" s="21" t="s">
        <v>11</v>
      </c>
      <c r="E109" s="21"/>
      <c r="F109" s="21"/>
      <c r="G109" s="21"/>
      <c r="H109" s="21"/>
      <c r="I109" s="21"/>
      <c r="J109" s="235"/>
    </row>
    <row r="110" spans="1:10" ht="15" customHeight="1" x14ac:dyDescent="0.25">
      <c r="A110" s="21"/>
      <c r="B110" s="21"/>
      <c r="C110" s="21"/>
      <c r="D110" s="21" t="s">
        <v>12</v>
      </c>
      <c r="E110" s="6"/>
      <c r="F110" s="6"/>
      <c r="G110" s="6"/>
      <c r="H110" s="21"/>
      <c r="I110" s="6"/>
      <c r="J110" s="235"/>
    </row>
    <row r="111" spans="1:10" ht="15.75" customHeight="1" thickBot="1" x14ac:dyDescent="0.3">
      <c r="A111" s="21"/>
      <c r="B111" s="21"/>
      <c r="C111" s="21"/>
      <c r="D111" s="22" t="s">
        <v>13</v>
      </c>
      <c r="E111" s="23">
        <f t="shared" ref="E111:G111" si="47">IFERROR(((2000*(1-(E108/E107))+0.01*E107)*E109),0)</f>
        <v>0</v>
      </c>
      <c r="F111" s="23">
        <f t="shared" si="47"/>
        <v>0</v>
      </c>
      <c r="G111" s="23">
        <f t="shared" si="47"/>
        <v>0</v>
      </c>
      <c r="H111" s="23">
        <f>IFERROR(((2000*(1-(H108/H107))+0.01*H107)*H109)+H110,0)</f>
        <v>0</v>
      </c>
      <c r="I111" s="23">
        <f t="shared" ref="I111" si="48">IFERROR(((2000*(1-(I108/I107))+0.01*I107)*I109)+I110,0)</f>
        <v>0</v>
      </c>
      <c r="J111" s="236"/>
    </row>
    <row r="112" spans="1:10" ht="15" customHeight="1" x14ac:dyDescent="0.25">
      <c r="A112" s="15" t="s">
        <v>61</v>
      </c>
      <c r="B112" s="15" t="s">
        <v>24</v>
      </c>
      <c r="C112" s="15" t="s">
        <v>22</v>
      </c>
      <c r="D112" s="15" t="s">
        <v>7</v>
      </c>
      <c r="E112" s="15"/>
      <c r="F112" s="15"/>
      <c r="G112" s="15"/>
      <c r="H112" s="15"/>
      <c r="I112" s="15"/>
      <c r="J112" s="237">
        <f t="shared" ref="J112" si="49">IFERROR(E117+F117+G117+H117+I117,0)</f>
        <v>0</v>
      </c>
    </row>
    <row r="113" spans="1:10" ht="15" customHeight="1" x14ac:dyDescent="0.25">
      <c r="A113" s="15"/>
      <c r="B113" s="15"/>
      <c r="C113" s="15"/>
      <c r="D113" s="15" t="s">
        <v>9</v>
      </c>
      <c r="E113" s="15"/>
      <c r="F113" s="15"/>
      <c r="G113" s="15"/>
      <c r="H113" s="15"/>
      <c r="I113" s="15"/>
      <c r="J113" s="238"/>
    </row>
    <row r="114" spans="1:10" ht="15" customHeight="1" x14ac:dyDescent="0.25">
      <c r="A114" s="15"/>
      <c r="B114" s="15"/>
      <c r="C114" s="15"/>
      <c r="D114" s="15" t="s">
        <v>10</v>
      </c>
      <c r="E114" s="15"/>
      <c r="F114" s="15"/>
      <c r="G114" s="15"/>
      <c r="H114" s="15"/>
      <c r="I114" s="15"/>
      <c r="J114" s="238"/>
    </row>
    <row r="115" spans="1:10" ht="15" customHeight="1" x14ac:dyDescent="0.25">
      <c r="A115" s="15"/>
      <c r="B115" s="15"/>
      <c r="C115" s="15"/>
      <c r="D115" s="15" t="s">
        <v>11</v>
      </c>
      <c r="E115" s="15"/>
      <c r="F115" s="15"/>
      <c r="G115" s="15"/>
      <c r="H115" s="15"/>
      <c r="I115" s="15"/>
      <c r="J115" s="238"/>
    </row>
    <row r="116" spans="1:10" ht="15" customHeight="1" x14ac:dyDescent="0.25">
      <c r="A116" s="15"/>
      <c r="B116" s="15"/>
      <c r="C116" s="15"/>
      <c r="D116" s="15" t="s">
        <v>12</v>
      </c>
      <c r="E116" s="6"/>
      <c r="F116" s="6"/>
      <c r="G116" s="6"/>
      <c r="H116" s="15"/>
      <c r="I116" s="6"/>
      <c r="J116" s="238"/>
    </row>
    <row r="117" spans="1:10" ht="15.75" customHeight="1" thickBot="1" x14ac:dyDescent="0.3">
      <c r="A117" s="15"/>
      <c r="B117" s="15"/>
      <c r="C117" s="15"/>
      <c r="D117" s="16" t="s">
        <v>13</v>
      </c>
      <c r="E117" s="17">
        <f t="shared" ref="E117:G117" si="50">IFERROR(((2000*(1-(E114/E113))+0.01*E113)*E115),0)</f>
        <v>0</v>
      </c>
      <c r="F117" s="17">
        <f t="shared" si="50"/>
        <v>0</v>
      </c>
      <c r="G117" s="17">
        <f t="shared" si="50"/>
        <v>0</v>
      </c>
      <c r="H117" s="17">
        <f>IFERROR(((2000*(1-(H114/H113))+0.01*H113)*H115)+H116,0)</f>
        <v>0</v>
      </c>
      <c r="I117" s="17">
        <f t="shared" ref="I117" si="51">IFERROR(((2000*(1-(I114/I113))+0.01*I113)*I115)+I116,0)</f>
        <v>0</v>
      </c>
      <c r="J117" s="239"/>
    </row>
    <row r="118" spans="1:10" ht="15" customHeight="1" x14ac:dyDescent="0.25">
      <c r="A118" s="21" t="s">
        <v>65</v>
      </c>
      <c r="B118" s="21" t="s">
        <v>66</v>
      </c>
      <c r="C118" s="21" t="s">
        <v>36</v>
      </c>
      <c r="D118" s="21" t="s">
        <v>7</v>
      </c>
      <c r="E118" s="21"/>
      <c r="F118" s="21"/>
      <c r="G118" s="21"/>
      <c r="H118" s="21"/>
      <c r="I118" s="21"/>
      <c r="J118" s="234">
        <f t="shared" ref="J118" si="52">IFERROR(E123+F123+G123+H123+I123,0)</f>
        <v>0</v>
      </c>
    </row>
    <row r="119" spans="1:10" ht="15" customHeight="1" x14ac:dyDescent="0.25">
      <c r="A119" s="21"/>
      <c r="B119" s="21"/>
      <c r="C119" s="21"/>
      <c r="D119" s="21" t="s">
        <v>9</v>
      </c>
      <c r="E119" s="21"/>
      <c r="F119" s="21"/>
      <c r="G119" s="21"/>
      <c r="H119" s="21"/>
      <c r="I119" s="21"/>
      <c r="J119" s="235"/>
    </row>
    <row r="120" spans="1:10" ht="15" customHeight="1" x14ac:dyDescent="0.25">
      <c r="A120" s="21"/>
      <c r="B120" s="21"/>
      <c r="C120" s="21"/>
      <c r="D120" s="21" t="s">
        <v>10</v>
      </c>
      <c r="E120" s="21"/>
      <c r="F120" s="21"/>
      <c r="G120" s="21"/>
      <c r="H120" s="21"/>
      <c r="I120" s="21"/>
      <c r="J120" s="235"/>
    </row>
    <row r="121" spans="1:10" ht="15" customHeight="1" x14ac:dyDescent="0.25">
      <c r="A121" s="21"/>
      <c r="B121" s="21"/>
      <c r="C121" s="21"/>
      <c r="D121" s="21" t="s">
        <v>11</v>
      </c>
      <c r="E121" s="21"/>
      <c r="F121" s="21"/>
      <c r="G121" s="21"/>
      <c r="H121" s="21"/>
      <c r="I121" s="21"/>
      <c r="J121" s="235"/>
    </row>
    <row r="122" spans="1:10" ht="15" customHeight="1" x14ac:dyDescent="0.25">
      <c r="A122" s="21"/>
      <c r="B122" s="21"/>
      <c r="C122" s="21"/>
      <c r="D122" s="21" t="s">
        <v>12</v>
      </c>
      <c r="E122" s="6"/>
      <c r="F122" s="6"/>
      <c r="G122" s="6"/>
      <c r="H122" s="21"/>
      <c r="I122" s="6"/>
      <c r="J122" s="235"/>
    </row>
    <row r="123" spans="1:10" ht="15.75" customHeight="1" thickBot="1" x14ac:dyDescent="0.3">
      <c r="A123" s="21"/>
      <c r="B123" s="21"/>
      <c r="C123" s="21"/>
      <c r="D123" s="22" t="s">
        <v>13</v>
      </c>
      <c r="E123" s="23">
        <f t="shared" ref="E123:G123" si="53">IFERROR(((2000*(1-(E120/E119))+0.01*E119)*E121),0)</f>
        <v>0</v>
      </c>
      <c r="F123" s="23">
        <f t="shared" si="53"/>
        <v>0</v>
      </c>
      <c r="G123" s="23">
        <f t="shared" si="53"/>
        <v>0</v>
      </c>
      <c r="H123" s="23">
        <f>IFERROR(((2000*(1-(H120/H119))+0.01*H119)*H121)+H122,0)</f>
        <v>0</v>
      </c>
      <c r="I123" s="23">
        <f t="shared" ref="I123" si="54">IFERROR(((2000*(1-(I120/I119))+0.01*I119)*I121)+I122,0)</f>
        <v>0</v>
      </c>
      <c r="J123" s="236"/>
    </row>
    <row r="124" spans="1:10" ht="28.5" customHeight="1" x14ac:dyDescent="0.25">
      <c r="A124" s="5" t="s">
        <v>73</v>
      </c>
      <c r="B124" s="5" t="s">
        <v>74</v>
      </c>
      <c r="C124" s="5" t="s">
        <v>22</v>
      </c>
      <c r="D124" s="5" t="s">
        <v>7</v>
      </c>
      <c r="E124" s="114"/>
      <c r="F124" s="5"/>
      <c r="G124" s="5"/>
      <c r="H124" s="5"/>
      <c r="I124" s="5"/>
      <c r="J124" s="231">
        <f t="shared" ref="J124" si="55">IFERROR(E129+F129+G129+H129+I129,0)</f>
        <v>0</v>
      </c>
    </row>
    <row r="125" spans="1:10" ht="15" customHeight="1" x14ac:dyDescent="0.25">
      <c r="A125" s="5"/>
      <c r="B125" s="5"/>
      <c r="C125" s="5"/>
      <c r="D125" s="5" t="s">
        <v>9</v>
      </c>
      <c r="E125" s="5"/>
      <c r="F125" s="5"/>
      <c r="G125" s="5"/>
      <c r="H125" s="5"/>
      <c r="I125" s="5"/>
      <c r="J125" s="232"/>
    </row>
    <row r="126" spans="1:10" ht="15" customHeight="1" x14ac:dyDescent="0.25">
      <c r="A126" s="5"/>
      <c r="B126" s="5"/>
      <c r="C126" s="5"/>
      <c r="D126" s="5" t="s">
        <v>10</v>
      </c>
      <c r="E126" s="5"/>
      <c r="F126" s="5"/>
      <c r="G126" s="5"/>
      <c r="H126" s="5"/>
      <c r="I126" s="5"/>
      <c r="J126" s="232"/>
    </row>
    <row r="127" spans="1:10" ht="15" customHeight="1" x14ac:dyDescent="0.25">
      <c r="A127" s="5"/>
      <c r="B127" s="5"/>
      <c r="C127" s="5"/>
      <c r="D127" s="5" t="s">
        <v>11</v>
      </c>
      <c r="E127" s="5"/>
      <c r="F127" s="5"/>
      <c r="G127" s="5"/>
      <c r="H127" s="5"/>
      <c r="I127" s="5"/>
      <c r="J127" s="232"/>
    </row>
    <row r="128" spans="1:10" ht="15" customHeight="1" x14ac:dyDescent="0.25">
      <c r="A128" s="5"/>
      <c r="B128" s="5"/>
      <c r="C128" s="5"/>
      <c r="D128" s="5" t="s">
        <v>12</v>
      </c>
      <c r="E128" s="6"/>
      <c r="F128" s="6"/>
      <c r="G128" s="6"/>
      <c r="H128" s="5"/>
      <c r="I128" s="6"/>
      <c r="J128" s="232"/>
    </row>
    <row r="129" spans="1:10" ht="15.75" customHeight="1" thickBot="1" x14ac:dyDescent="0.3">
      <c r="A129" s="5"/>
      <c r="B129" s="5"/>
      <c r="C129" s="5"/>
      <c r="D129" s="7" t="s">
        <v>13</v>
      </c>
      <c r="E129" s="8">
        <f t="shared" ref="E129:G129" si="56">IFERROR(((2000*(1-(E126/E125))+0.01*E125)*E127),0)</f>
        <v>0</v>
      </c>
      <c r="F129" s="8">
        <f t="shared" si="56"/>
        <v>0</v>
      </c>
      <c r="G129" s="8">
        <f t="shared" si="56"/>
        <v>0</v>
      </c>
      <c r="H129" s="8">
        <f>IFERROR(((2000*(1-(H126/H125))+0.01*H125)*H127)+H128,0)</f>
        <v>0</v>
      </c>
      <c r="I129" s="8">
        <f t="shared" ref="I129" si="57">IFERROR(((2000*(1-(I126/I125))+0.01*I125)*I127)+I128,0)</f>
        <v>0</v>
      </c>
      <c r="J129" s="233"/>
    </row>
    <row r="130" spans="1:10" ht="15" customHeight="1" x14ac:dyDescent="0.25">
      <c r="A130" s="15" t="s">
        <v>79</v>
      </c>
      <c r="B130" s="15" t="s">
        <v>24</v>
      </c>
      <c r="C130" s="15" t="s">
        <v>22</v>
      </c>
      <c r="D130" s="15" t="s">
        <v>7</v>
      </c>
      <c r="E130" s="15"/>
      <c r="F130" s="15"/>
      <c r="G130" s="15"/>
      <c r="H130" s="15"/>
      <c r="I130" s="15"/>
      <c r="J130" s="237">
        <f t="shared" ref="J130" si="58">IFERROR(E135+F135+G135+H135+I135,0)</f>
        <v>0</v>
      </c>
    </row>
    <row r="131" spans="1:10" ht="15" customHeight="1" x14ac:dyDescent="0.25">
      <c r="A131" s="15"/>
      <c r="B131" s="15"/>
      <c r="C131" s="15"/>
      <c r="D131" s="15" t="s">
        <v>9</v>
      </c>
      <c r="E131" s="15"/>
      <c r="F131" s="15"/>
      <c r="G131" s="15"/>
      <c r="H131" s="15"/>
      <c r="I131" s="15"/>
      <c r="J131" s="238"/>
    </row>
    <row r="132" spans="1:10" ht="15" customHeight="1" x14ac:dyDescent="0.25">
      <c r="A132" s="15"/>
      <c r="B132" s="15"/>
      <c r="C132" s="15"/>
      <c r="D132" s="15" t="s">
        <v>10</v>
      </c>
      <c r="E132" s="15"/>
      <c r="F132" s="15"/>
      <c r="G132" s="15"/>
      <c r="H132" s="15"/>
      <c r="I132" s="15"/>
      <c r="J132" s="238"/>
    </row>
    <row r="133" spans="1:10" ht="15" customHeight="1" x14ac:dyDescent="0.25">
      <c r="A133" s="15"/>
      <c r="B133" s="15"/>
      <c r="C133" s="15"/>
      <c r="D133" s="15" t="s">
        <v>11</v>
      </c>
      <c r="E133" s="15"/>
      <c r="F133" s="15"/>
      <c r="G133" s="15"/>
      <c r="H133" s="15"/>
      <c r="I133" s="15"/>
      <c r="J133" s="238"/>
    </row>
    <row r="134" spans="1:10" ht="15" customHeight="1" x14ac:dyDescent="0.25">
      <c r="A134" s="15"/>
      <c r="B134" s="15"/>
      <c r="C134" s="15"/>
      <c r="D134" s="15" t="s">
        <v>12</v>
      </c>
      <c r="E134" s="6"/>
      <c r="F134" s="6"/>
      <c r="G134" s="6"/>
      <c r="H134" s="15"/>
      <c r="I134" s="6"/>
      <c r="J134" s="238"/>
    </row>
    <row r="135" spans="1:10" ht="15.75" customHeight="1" thickBot="1" x14ac:dyDescent="0.3">
      <c r="A135" s="15"/>
      <c r="B135" s="15"/>
      <c r="C135" s="15"/>
      <c r="D135" s="16" t="s">
        <v>13</v>
      </c>
      <c r="E135" s="17">
        <f t="shared" ref="E135:G135" si="59">IFERROR(((2000*(1-(E132/E131))+0.01*E131)*E133),0)</f>
        <v>0</v>
      </c>
      <c r="F135" s="17">
        <f t="shared" si="59"/>
        <v>0</v>
      </c>
      <c r="G135" s="17">
        <f t="shared" si="59"/>
        <v>0</v>
      </c>
      <c r="H135" s="17">
        <f>IFERROR(((2000*(1-(H132/H131))+0.01*H131)*H133)+H134,0)</f>
        <v>0</v>
      </c>
      <c r="I135" s="17">
        <f t="shared" ref="I135" si="60">IFERROR(((2000*(1-(I132/I131))+0.01*I131)*I133)+I134,0)</f>
        <v>0</v>
      </c>
      <c r="J135" s="239"/>
    </row>
    <row r="136" spans="1:10" ht="15" customHeight="1" x14ac:dyDescent="0.25">
      <c r="A136" s="21" t="s">
        <v>80</v>
      </c>
      <c r="B136" s="21" t="s">
        <v>81</v>
      </c>
      <c r="C136" s="21" t="s">
        <v>36</v>
      </c>
      <c r="D136" s="21" t="s">
        <v>7</v>
      </c>
      <c r="E136" s="59"/>
      <c r="F136" s="59"/>
      <c r="G136" s="45"/>
      <c r="H136" s="21" t="s">
        <v>412</v>
      </c>
      <c r="I136" s="45"/>
      <c r="J136" s="234">
        <f t="shared" ref="J136" si="61">IFERROR(E141+F141+G141+H141+I141,0)</f>
        <v>671.04642384105966</v>
      </c>
    </row>
    <row r="137" spans="1:10" ht="15" customHeight="1" x14ac:dyDescent="0.25">
      <c r="A137" s="21"/>
      <c r="B137" s="21"/>
      <c r="C137" s="21"/>
      <c r="D137" s="21" t="s">
        <v>9</v>
      </c>
      <c r="E137" s="21"/>
      <c r="F137" s="21"/>
      <c r="G137" s="21"/>
      <c r="H137" s="21">
        <v>151</v>
      </c>
      <c r="I137" s="21"/>
      <c r="J137" s="235"/>
    </row>
    <row r="138" spans="1:10" ht="15" customHeight="1" x14ac:dyDescent="0.25">
      <c r="A138" s="21"/>
      <c r="B138" s="21"/>
      <c r="C138" s="21"/>
      <c r="D138" s="21" t="s">
        <v>10</v>
      </c>
      <c r="E138" s="21"/>
      <c r="F138" s="21"/>
      <c r="G138" s="21"/>
      <c r="H138" s="21">
        <v>108</v>
      </c>
      <c r="I138" s="21"/>
      <c r="J138" s="235"/>
    </row>
    <row r="139" spans="1:10" ht="15" customHeight="1" x14ac:dyDescent="0.25">
      <c r="A139" s="21"/>
      <c r="B139" s="21"/>
      <c r="C139" s="21"/>
      <c r="D139" s="21" t="s">
        <v>11</v>
      </c>
      <c r="E139" s="21"/>
      <c r="F139" s="21"/>
      <c r="G139" s="21"/>
      <c r="H139" s="21">
        <v>1</v>
      </c>
      <c r="I139" s="21"/>
      <c r="J139" s="235"/>
    </row>
    <row r="140" spans="1:10" ht="15" customHeight="1" x14ac:dyDescent="0.25">
      <c r="A140" s="21"/>
      <c r="B140" s="21"/>
      <c r="C140" s="21"/>
      <c r="D140" s="21" t="s">
        <v>12</v>
      </c>
      <c r="E140" s="6"/>
      <c r="F140" s="6"/>
      <c r="G140" s="6"/>
      <c r="H140" s="21">
        <v>100</v>
      </c>
      <c r="I140" s="6"/>
      <c r="J140" s="235"/>
    </row>
    <row r="141" spans="1:10" ht="15.75" customHeight="1" thickBot="1" x14ac:dyDescent="0.3">
      <c r="A141" s="21"/>
      <c r="B141" s="21"/>
      <c r="C141" s="21"/>
      <c r="D141" s="22" t="s">
        <v>13</v>
      </c>
      <c r="E141" s="23">
        <f t="shared" ref="E141:G141" si="62">IFERROR(((2000*(1-(E138/E137))+0.01*E137)*E139),0)</f>
        <v>0</v>
      </c>
      <c r="F141" s="23">
        <f t="shared" si="62"/>
        <v>0</v>
      </c>
      <c r="G141" s="23">
        <f t="shared" si="62"/>
        <v>0</v>
      </c>
      <c r="H141" s="23">
        <f>IFERROR(((2000*(1-(H138/H137))+0.01*H137)*H139)+H140,0)</f>
        <v>671.04642384105966</v>
      </c>
      <c r="I141" s="23">
        <f t="shared" ref="I141" si="63">IFERROR(((2000*(1-(I138/I137))+0.01*I137)*I139)+I140,0)</f>
        <v>0</v>
      </c>
      <c r="J141" s="236"/>
    </row>
    <row r="142" spans="1:10" ht="15" customHeight="1" x14ac:dyDescent="0.25">
      <c r="A142" s="5" t="s">
        <v>82</v>
      </c>
      <c r="B142" s="5" t="s">
        <v>83</v>
      </c>
      <c r="C142" s="5" t="s">
        <v>22</v>
      </c>
      <c r="D142" s="5" t="s">
        <v>7</v>
      </c>
      <c r="E142" s="5"/>
      <c r="F142" s="5"/>
      <c r="G142" s="5"/>
      <c r="H142" s="5"/>
      <c r="I142" s="5"/>
      <c r="J142" s="231">
        <f t="shared" ref="J142" si="64">IFERROR(E147+F147+G147+H147+I147,0)</f>
        <v>0</v>
      </c>
    </row>
    <row r="143" spans="1:10" ht="15" customHeight="1" x14ac:dyDescent="0.25">
      <c r="A143" s="5"/>
      <c r="B143" s="5"/>
      <c r="C143" s="5"/>
      <c r="D143" s="5" t="s">
        <v>9</v>
      </c>
      <c r="E143" s="5"/>
      <c r="F143" s="5"/>
      <c r="G143" s="5"/>
      <c r="H143" s="5"/>
      <c r="I143" s="5"/>
      <c r="J143" s="232"/>
    </row>
    <row r="144" spans="1:10" ht="15" customHeight="1" x14ac:dyDescent="0.25">
      <c r="A144" s="5"/>
      <c r="B144" s="5"/>
      <c r="C144" s="5"/>
      <c r="D144" s="5" t="s">
        <v>10</v>
      </c>
      <c r="E144" s="5"/>
      <c r="F144" s="5"/>
      <c r="G144" s="5"/>
      <c r="H144" s="5"/>
      <c r="I144" s="5"/>
      <c r="J144" s="232"/>
    </row>
    <row r="145" spans="1:10" ht="15" customHeight="1" x14ac:dyDescent="0.25">
      <c r="A145" s="5"/>
      <c r="B145" s="5"/>
      <c r="C145" s="5"/>
      <c r="D145" s="5" t="s">
        <v>11</v>
      </c>
      <c r="E145" s="5"/>
      <c r="F145" s="5"/>
      <c r="G145" s="5"/>
      <c r="H145" s="5"/>
      <c r="I145" s="5"/>
      <c r="J145" s="232"/>
    </row>
    <row r="146" spans="1:10" ht="15" customHeight="1" x14ac:dyDescent="0.25">
      <c r="A146" s="5"/>
      <c r="B146" s="5"/>
      <c r="C146" s="5"/>
      <c r="D146" s="5" t="s">
        <v>12</v>
      </c>
      <c r="E146" s="6"/>
      <c r="F146" s="6"/>
      <c r="G146" s="6"/>
      <c r="H146" s="5"/>
      <c r="I146" s="6"/>
      <c r="J146" s="232"/>
    </row>
    <row r="147" spans="1:10" ht="15.75" customHeight="1" thickBot="1" x14ac:dyDescent="0.3">
      <c r="A147" s="5"/>
      <c r="B147" s="5"/>
      <c r="C147" s="5"/>
      <c r="D147" s="7" t="s">
        <v>13</v>
      </c>
      <c r="E147" s="8">
        <f t="shared" ref="E147:G147" si="65">IFERROR(((2000*(1-(E144/E143))+0.01*E143)*E145),0)</f>
        <v>0</v>
      </c>
      <c r="F147" s="8">
        <f t="shared" si="65"/>
        <v>0</v>
      </c>
      <c r="G147" s="8">
        <f t="shared" si="65"/>
        <v>0</v>
      </c>
      <c r="H147" s="8">
        <f>IFERROR(((2000*(1-(H144/H143))+0.01*H143)*H145)+H146,0)</f>
        <v>0</v>
      </c>
      <c r="I147" s="8">
        <f t="shared" ref="I147" si="66">IFERROR(((2000*(1-(I144/I143))+0.01*I143)*I145)+I146,0)</f>
        <v>0</v>
      </c>
      <c r="J147" s="233"/>
    </row>
    <row r="148" spans="1:10" ht="15" customHeight="1" x14ac:dyDescent="0.25">
      <c r="A148" s="15" t="s">
        <v>84</v>
      </c>
      <c r="B148" s="15" t="s">
        <v>40</v>
      </c>
      <c r="C148" s="15" t="s">
        <v>22</v>
      </c>
      <c r="D148" s="15" t="s">
        <v>7</v>
      </c>
      <c r="E148" s="15"/>
      <c r="F148" s="15"/>
      <c r="G148" s="15"/>
      <c r="H148" s="15"/>
      <c r="I148" s="15"/>
      <c r="J148" s="237">
        <f t="shared" ref="J148" si="67">IFERROR(E153+F153+G153+H153+I153,0)</f>
        <v>0</v>
      </c>
    </row>
    <row r="149" spans="1:10" ht="15" customHeight="1" x14ac:dyDescent="0.25">
      <c r="A149" s="15"/>
      <c r="B149" s="15"/>
      <c r="C149" s="15"/>
      <c r="D149" s="15" t="s">
        <v>9</v>
      </c>
      <c r="E149" s="15"/>
      <c r="F149" s="15"/>
      <c r="G149" s="15"/>
      <c r="H149" s="15"/>
      <c r="I149" s="15"/>
      <c r="J149" s="238"/>
    </row>
    <row r="150" spans="1:10" ht="15" customHeight="1" x14ac:dyDescent="0.25">
      <c r="A150" s="15"/>
      <c r="B150" s="15"/>
      <c r="C150" s="15"/>
      <c r="D150" s="15" t="s">
        <v>10</v>
      </c>
      <c r="E150" s="15"/>
      <c r="F150" s="15"/>
      <c r="G150" s="15"/>
      <c r="H150" s="15"/>
      <c r="I150" s="15"/>
      <c r="J150" s="238"/>
    </row>
    <row r="151" spans="1:10" ht="15" customHeight="1" x14ac:dyDescent="0.25">
      <c r="A151" s="15"/>
      <c r="B151" s="15"/>
      <c r="C151" s="15"/>
      <c r="D151" s="15" t="s">
        <v>11</v>
      </c>
      <c r="E151" s="15"/>
      <c r="F151" s="15"/>
      <c r="G151" s="15"/>
      <c r="H151" s="15"/>
      <c r="I151" s="15"/>
      <c r="J151" s="238"/>
    </row>
    <row r="152" spans="1:10" ht="15" customHeight="1" x14ac:dyDescent="0.25">
      <c r="A152" s="15"/>
      <c r="B152" s="15"/>
      <c r="C152" s="15"/>
      <c r="D152" s="15" t="s">
        <v>12</v>
      </c>
      <c r="E152" s="6"/>
      <c r="F152" s="6"/>
      <c r="G152" s="6"/>
      <c r="H152" s="15"/>
      <c r="I152" s="6"/>
      <c r="J152" s="238"/>
    </row>
    <row r="153" spans="1:10" ht="15.75" customHeight="1" thickBot="1" x14ac:dyDescent="0.3">
      <c r="A153" s="15"/>
      <c r="B153" s="15"/>
      <c r="C153" s="15"/>
      <c r="D153" s="16" t="s">
        <v>13</v>
      </c>
      <c r="E153" s="17">
        <f t="shared" ref="E153:G153" si="68">IFERROR(((2000*(1-(E150/E149))+0.01*E149)*E151),0)</f>
        <v>0</v>
      </c>
      <c r="F153" s="17">
        <f t="shared" si="68"/>
        <v>0</v>
      </c>
      <c r="G153" s="17">
        <f t="shared" si="68"/>
        <v>0</v>
      </c>
      <c r="H153" s="17">
        <f>IFERROR(((2000*(1-(H150/H149))+0.01*H149)*H151)+H152,0)</f>
        <v>0</v>
      </c>
      <c r="I153" s="17">
        <f t="shared" ref="I153" si="69">IFERROR(((2000*(1-(I150/I149))+0.01*I149)*I151)+I152,0)</f>
        <v>0</v>
      </c>
      <c r="J153" s="239"/>
    </row>
    <row r="154" spans="1:10" ht="30" customHeight="1" x14ac:dyDescent="0.25">
      <c r="A154" s="65" t="s">
        <v>318</v>
      </c>
      <c r="B154" s="65" t="s">
        <v>319</v>
      </c>
      <c r="C154" s="5" t="s">
        <v>22</v>
      </c>
      <c r="D154" s="5" t="s">
        <v>7</v>
      </c>
      <c r="E154" s="47"/>
      <c r="F154" s="47"/>
      <c r="G154" s="47" t="s">
        <v>401</v>
      </c>
      <c r="H154" s="73"/>
      <c r="I154" s="5"/>
      <c r="J154" s="231">
        <f t="shared" ref="J154" si="70">IFERROR(E159+F159+G159+H159+I159,0)</f>
        <v>1631.4040728476821</v>
      </c>
    </row>
    <row r="155" spans="1:10" ht="15" customHeight="1" x14ac:dyDescent="0.25">
      <c r="A155" s="5"/>
      <c r="B155" s="5"/>
      <c r="C155" s="5"/>
      <c r="D155" s="5" t="s">
        <v>9</v>
      </c>
      <c r="E155" s="5"/>
      <c r="F155" s="5"/>
      <c r="G155" s="5">
        <v>151</v>
      </c>
      <c r="H155" s="5"/>
      <c r="I155" s="5"/>
      <c r="J155" s="232"/>
    </row>
    <row r="156" spans="1:10" ht="15" customHeight="1" x14ac:dyDescent="0.25">
      <c r="A156" s="5"/>
      <c r="B156" s="5"/>
      <c r="C156" s="5"/>
      <c r="D156" s="5" t="s">
        <v>10</v>
      </c>
      <c r="E156" s="5"/>
      <c r="F156" s="5"/>
      <c r="G156" s="5">
        <v>69</v>
      </c>
      <c r="H156" s="5"/>
      <c r="I156" s="5"/>
      <c r="J156" s="232"/>
    </row>
    <row r="157" spans="1:10" ht="15" customHeight="1" x14ac:dyDescent="0.25">
      <c r="A157" s="5"/>
      <c r="B157" s="5"/>
      <c r="C157" s="5"/>
      <c r="D157" s="5" t="s">
        <v>11</v>
      </c>
      <c r="E157" s="5"/>
      <c r="F157" s="5"/>
      <c r="G157" s="5">
        <v>1.5</v>
      </c>
      <c r="H157" s="5"/>
      <c r="I157" s="5"/>
      <c r="J157" s="232"/>
    </row>
    <row r="158" spans="1:10" ht="15" customHeight="1" x14ac:dyDescent="0.25">
      <c r="A158" s="5"/>
      <c r="B158" s="5"/>
      <c r="C158" s="5"/>
      <c r="D158" s="5" t="s">
        <v>12</v>
      </c>
      <c r="E158" s="6"/>
      <c r="F158" s="6"/>
      <c r="G158" s="6"/>
      <c r="H158" s="5"/>
      <c r="I158" s="6"/>
      <c r="J158" s="232"/>
    </row>
    <row r="159" spans="1:10" ht="15.75" customHeight="1" thickBot="1" x14ac:dyDescent="0.3">
      <c r="A159" s="5"/>
      <c r="B159" s="5"/>
      <c r="C159" s="5"/>
      <c r="D159" s="7" t="s">
        <v>13</v>
      </c>
      <c r="E159" s="8">
        <f t="shared" ref="E159:G159" si="71">IFERROR(((2000*(1-(E156/E155))+0.01*E155)*E157),0)</f>
        <v>0</v>
      </c>
      <c r="F159" s="8">
        <f t="shared" si="71"/>
        <v>0</v>
      </c>
      <c r="G159" s="8">
        <f t="shared" si="71"/>
        <v>1631.4040728476821</v>
      </c>
      <c r="H159" s="8">
        <f>IFERROR(((2000*(1-(H156/H155))+0.01*H155)*H157)+H158,0)</f>
        <v>0</v>
      </c>
      <c r="I159" s="8">
        <f t="shared" ref="I159" si="72">IFERROR(((2000*(1-(I156/I155))+0.01*I155)*I157)+I158,0)</f>
        <v>0</v>
      </c>
      <c r="J159" s="233"/>
    </row>
    <row r="160" spans="1:10" s="123" customFormat="1" ht="28.5" customHeight="1" x14ac:dyDescent="0.25">
      <c r="A160" s="67" t="s">
        <v>85</v>
      </c>
      <c r="B160" s="67" t="s">
        <v>86</v>
      </c>
      <c r="C160" s="68" t="s">
        <v>22</v>
      </c>
      <c r="D160" s="68" t="s">
        <v>7</v>
      </c>
      <c r="E160" s="125"/>
      <c r="F160" s="68"/>
      <c r="G160" s="68"/>
      <c r="H160" s="67"/>
      <c r="I160" s="68"/>
      <c r="J160" s="243">
        <f t="shared" ref="J160" si="73">IFERROR(E165+F165+G165+H165+I165,0)</f>
        <v>0</v>
      </c>
    </row>
    <row r="161" spans="1:10" s="123" customFormat="1" ht="15" customHeight="1" x14ac:dyDescent="0.25">
      <c r="A161" s="68"/>
      <c r="B161" s="68"/>
      <c r="C161" s="68"/>
      <c r="D161" s="68" t="s">
        <v>9</v>
      </c>
      <c r="E161" s="68"/>
      <c r="F161" s="68"/>
      <c r="G161" s="68"/>
      <c r="H161" s="68"/>
      <c r="I161" s="68"/>
      <c r="J161" s="244"/>
    </row>
    <row r="162" spans="1:10" s="123" customFormat="1" ht="15" customHeight="1" x14ac:dyDescent="0.25">
      <c r="A162" s="68"/>
      <c r="B162" s="68"/>
      <c r="C162" s="68"/>
      <c r="D162" s="68" t="s">
        <v>10</v>
      </c>
      <c r="E162" s="68"/>
      <c r="F162" s="68"/>
      <c r="G162" s="68"/>
      <c r="H162" s="68"/>
      <c r="I162" s="68"/>
      <c r="J162" s="244"/>
    </row>
    <row r="163" spans="1:10" s="123" customFormat="1" ht="15" customHeight="1" x14ac:dyDescent="0.25">
      <c r="A163" s="68"/>
      <c r="B163" s="68"/>
      <c r="C163" s="68"/>
      <c r="D163" s="68" t="s">
        <v>11</v>
      </c>
      <c r="E163" s="68"/>
      <c r="F163" s="68"/>
      <c r="G163" s="68"/>
      <c r="H163" s="68"/>
      <c r="I163" s="68"/>
      <c r="J163" s="244"/>
    </row>
    <row r="164" spans="1:10" s="123" customFormat="1" ht="15" customHeight="1" x14ac:dyDescent="0.25">
      <c r="A164" s="68"/>
      <c r="B164" s="68"/>
      <c r="C164" s="68"/>
      <c r="D164" s="68" t="s">
        <v>12</v>
      </c>
      <c r="E164" s="6"/>
      <c r="F164" s="6"/>
      <c r="G164" s="6"/>
      <c r="H164" s="68"/>
      <c r="I164" s="6"/>
      <c r="J164" s="244"/>
    </row>
    <row r="165" spans="1:10" s="123" customFormat="1" ht="15.75" customHeight="1" thickBot="1" x14ac:dyDescent="0.3">
      <c r="A165" s="68"/>
      <c r="B165" s="68"/>
      <c r="C165" s="68"/>
      <c r="D165" s="69" t="s">
        <v>13</v>
      </c>
      <c r="E165" s="70">
        <f t="shared" ref="E165:G165" si="74">IFERROR(((2000*(1-(E162/E161))+0.01*E161)*E163),0)</f>
        <v>0</v>
      </c>
      <c r="F165" s="70">
        <f t="shared" si="74"/>
        <v>0</v>
      </c>
      <c r="G165" s="70">
        <f t="shared" si="74"/>
        <v>0</v>
      </c>
      <c r="H165" s="70">
        <f>IFERROR(((2000*(1-(H162/H161))+0.01*H161)*H163)+H164,0)</f>
        <v>0</v>
      </c>
      <c r="I165" s="70">
        <f t="shared" ref="I165" si="75">IFERROR(((2000*(1-(I162/I161))+0.01*I161)*I163)+I164,0)</f>
        <v>0</v>
      </c>
      <c r="J165" s="245"/>
    </row>
    <row r="166" spans="1:10" ht="27" customHeight="1" x14ac:dyDescent="0.25">
      <c r="A166" s="15" t="s">
        <v>87</v>
      </c>
      <c r="B166" s="15" t="s">
        <v>88</v>
      </c>
      <c r="C166" s="15" t="s">
        <v>22</v>
      </c>
      <c r="D166" s="15" t="s">
        <v>7</v>
      </c>
      <c r="E166" s="113"/>
      <c r="F166" s="15"/>
      <c r="G166" s="15"/>
      <c r="H166" s="93"/>
      <c r="I166" s="15"/>
      <c r="J166" s="237">
        <f t="shared" ref="J166" si="76">IFERROR(E171+F171+G171+H171+I171,0)</f>
        <v>0</v>
      </c>
    </row>
    <row r="167" spans="1:10" ht="15" customHeight="1" x14ac:dyDescent="0.25">
      <c r="A167" s="15"/>
      <c r="B167" s="15"/>
      <c r="C167" s="15"/>
      <c r="D167" s="15" t="s">
        <v>9</v>
      </c>
      <c r="E167" s="15"/>
      <c r="F167" s="15"/>
      <c r="G167" s="15"/>
      <c r="H167" s="15"/>
      <c r="I167" s="15"/>
      <c r="J167" s="238"/>
    </row>
    <row r="168" spans="1:10" ht="15" customHeight="1" x14ac:dyDescent="0.25">
      <c r="A168" s="15"/>
      <c r="B168" s="15"/>
      <c r="C168" s="15"/>
      <c r="D168" s="15" t="s">
        <v>10</v>
      </c>
      <c r="E168" s="15"/>
      <c r="F168" s="15"/>
      <c r="G168" s="15"/>
      <c r="H168" s="15"/>
      <c r="I168" s="15"/>
      <c r="J168" s="238"/>
    </row>
    <row r="169" spans="1:10" ht="15" customHeight="1" x14ac:dyDescent="0.25">
      <c r="A169" s="15"/>
      <c r="B169" s="15"/>
      <c r="C169" s="15"/>
      <c r="D169" s="15" t="s">
        <v>11</v>
      </c>
      <c r="E169" s="15"/>
      <c r="F169" s="15"/>
      <c r="G169" s="15"/>
      <c r="H169" s="15"/>
      <c r="I169" s="15"/>
      <c r="J169" s="238"/>
    </row>
    <row r="170" spans="1:10" ht="15" customHeight="1" x14ac:dyDescent="0.25">
      <c r="A170" s="15"/>
      <c r="B170" s="15"/>
      <c r="C170" s="15"/>
      <c r="D170" s="15" t="s">
        <v>12</v>
      </c>
      <c r="E170" s="6"/>
      <c r="F170" s="6"/>
      <c r="G170" s="6"/>
      <c r="H170" s="15"/>
      <c r="I170" s="6"/>
      <c r="J170" s="238"/>
    </row>
    <row r="171" spans="1:10" ht="15.75" customHeight="1" thickBot="1" x14ac:dyDescent="0.3">
      <c r="A171" s="15"/>
      <c r="B171" s="15"/>
      <c r="C171" s="15"/>
      <c r="D171" s="16" t="s">
        <v>13</v>
      </c>
      <c r="E171" s="17">
        <f t="shared" ref="E171:G171" si="77">IFERROR(((2000*(1-(E168/E167))+0.01*E167)*E169),0)</f>
        <v>0</v>
      </c>
      <c r="F171" s="17">
        <f t="shared" si="77"/>
        <v>0</v>
      </c>
      <c r="G171" s="17">
        <f t="shared" si="77"/>
        <v>0</v>
      </c>
      <c r="H171" s="17">
        <f>IFERROR(((2000*(1-(H168/H167))+0.01*H167)*H169)+H170,0)</f>
        <v>0</v>
      </c>
      <c r="I171" s="17">
        <f t="shared" ref="I171" si="78">IFERROR(((2000*(1-(I168/I167))+0.01*I167)*I169)+I170,0)</f>
        <v>0</v>
      </c>
      <c r="J171" s="239"/>
    </row>
    <row r="172" spans="1:10" s="190" customFormat="1" ht="15" customHeight="1" x14ac:dyDescent="0.25">
      <c r="A172" s="5" t="s">
        <v>221</v>
      </c>
      <c r="B172" s="5" t="s">
        <v>296</v>
      </c>
      <c r="C172" s="5" t="s">
        <v>22</v>
      </c>
      <c r="D172" s="5" t="s">
        <v>7</v>
      </c>
      <c r="E172" s="47"/>
      <c r="F172" s="114"/>
      <c r="G172" s="5"/>
      <c r="H172" s="73" t="s">
        <v>412</v>
      </c>
      <c r="I172" s="5"/>
      <c r="J172" s="231">
        <f t="shared" ref="J172" si="79">IFERROR(E177+F177+G177+H177+I177,0)</f>
        <v>1816.0795364238411</v>
      </c>
    </row>
    <row r="173" spans="1:10" s="190" customFormat="1" ht="15" customHeight="1" x14ac:dyDescent="0.25">
      <c r="A173" s="5"/>
      <c r="B173" s="5"/>
      <c r="C173" s="5"/>
      <c r="D173" s="5" t="s">
        <v>9</v>
      </c>
      <c r="E173" s="5"/>
      <c r="F173" s="5"/>
      <c r="G173" s="5"/>
      <c r="H173" s="5">
        <v>151</v>
      </c>
      <c r="I173" s="5"/>
      <c r="J173" s="232"/>
    </row>
    <row r="174" spans="1:10" s="190" customFormat="1" ht="15" customHeight="1" x14ac:dyDescent="0.25">
      <c r="A174" s="5"/>
      <c r="B174" s="5"/>
      <c r="C174" s="5"/>
      <c r="D174" s="5" t="s">
        <v>10</v>
      </c>
      <c r="E174" s="5"/>
      <c r="F174" s="5"/>
      <c r="G174" s="5"/>
      <c r="H174" s="5">
        <v>14</v>
      </c>
      <c r="I174" s="5"/>
      <c r="J174" s="232"/>
    </row>
    <row r="175" spans="1:10" s="190" customFormat="1" ht="15" customHeight="1" x14ac:dyDescent="0.25">
      <c r="A175" s="5"/>
      <c r="B175" s="5"/>
      <c r="C175" s="5"/>
      <c r="D175" s="5" t="s">
        <v>11</v>
      </c>
      <c r="E175" s="5"/>
      <c r="F175" s="5"/>
      <c r="G175" s="5"/>
      <c r="H175" s="5">
        <v>1</v>
      </c>
      <c r="I175" s="5"/>
      <c r="J175" s="232"/>
    </row>
    <row r="176" spans="1:10" s="190" customFormat="1" ht="15" customHeight="1" x14ac:dyDescent="0.25">
      <c r="A176" s="5"/>
      <c r="B176" s="5"/>
      <c r="C176" s="5"/>
      <c r="D176" s="5" t="s">
        <v>12</v>
      </c>
      <c r="E176" s="6"/>
      <c r="F176" s="6"/>
      <c r="G176" s="6"/>
      <c r="H176" s="5"/>
      <c r="I176" s="6"/>
      <c r="J176" s="232"/>
    </row>
    <row r="177" spans="1:10" s="190" customFormat="1" ht="15.75" customHeight="1" thickBot="1" x14ac:dyDescent="0.3">
      <c r="A177" s="5"/>
      <c r="B177" s="5"/>
      <c r="C177" s="5"/>
      <c r="D177" s="7" t="s">
        <v>13</v>
      </c>
      <c r="E177" s="8">
        <f t="shared" ref="E177:G177" si="80">IFERROR(((2000*(1-(E174/E173))+0.01*E173)*E175),0)</f>
        <v>0</v>
      </c>
      <c r="F177" s="8">
        <f t="shared" si="80"/>
        <v>0</v>
      </c>
      <c r="G177" s="8">
        <f t="shared" si="80"/>
        <v>0</v>
      </c>
      <c r="H177" s="8">
        <f>IFERROR(((2000*(1-(H174/H173))+0.01*H173)*H175)+H176,0)</f>
        <v>1816.0795364238411</v>
      </c>
      <c r="I177" s="8">
        <f t="shared" ref="I177" si="81">IFERROR(((2000*(1-(I174/I173))+0.01*I173)*I175)+I176,0)</f>
        <v>0</v>
      </c>
      <c r="J177" s="233"/>
    </row>
    <row r="178" spans="1:10" s="62" customFormat="1" ht="27.75" customHeight="1" x14ac:dyDescent="0.25">
      <c r="A178" s="67" t="s">
        <v>301</v>
      </c>
      <c r="B178" s="67" t="s">
        <v>302</v>
      </c>
      <c r="C178" s="68" t="s">
        <v>22</v>
      </c>
      <c r="D178" s="68" t="s">
        <v>7</v>
      </c>
      <c r="E178" s="137"/>
      <c r="F178" s="137"/>
      <c r="G178" s="132"/>
      <c r="H178" s="67" t="s">
        <v>412</v>
      </c>
      <c r="I178" s="132"/>
      <c r="J178" s="243">
        <f t="shared" ref="J178" si="82">IFERROR(E183+F183+G183+H183+I183,0)</f>
        <v>1571.7086754966888</v>
      </c>
    </row>
    <row r="179" spans="1:10" s="62" customFormat="1" ht="15" customHeight="1" x14ac:dyDescent="0.25">
      <c r="A179" s="68"/>
      <c r="B179" s="68"/>
      <c r="C179" s="68"/>
      <c r="D179" s="68" t="s">
        <v>9</v>
      </c>
      <c r="E179" s="68"/>
      <c r="F179" s="68"/>
      <c r="G179" s="68"/>
      <c r="H179" s="68">
        <v>151</v>
      </c>
      <c r="I179" s="68"/>
      <c r="J179" s="244"/>
    </row>
    <row r="180" spans="1:10" s="62" customFormat="1" ht="15" customHeight="1" x14ac:dyDescent="0.25">
      <c r="A180" s="68"/>
      <c r="B180" s="68"/>
      <c r="C180" s="68"/>
      <c r="D180" s="68" t="s">
        <v>10</v>
      </c>
      <c r="E180" s="68"/>
      <c r="F180" s="68"/>
      <c r="G180" s="68"/>
      <c r="H180" s="68">
        <v>40</v>
      </c>
      <c r="I180" s="68"/>
      <c r="J180" s="244"/>
    </row>
    <row r="181" spans="1:10" s="62" customFormat="1" ht="15" customHeight="1" x14ac:dyDescent="0.25">
      <c r="A181" s="68"/>
      <c r="B181" s="68"/>
      <c r="C181" s="68"/>
      <c r="D181" s="68" t="s">
        <v>11</v>
      </c>
      <c r="E181" s="68"/>
      <c r="F181" s="68"/>
      <c r="G181" s="68"/>
      <c r="H181" s="68">
        <v>1</v>
      </c>
      <c r="I181" s="68"/>
      <c r="J181" s="244"/>
    </row>
    <row r="182" spans="1:10" s="62" customFormat="1" ht="15" customHeight="1" x14ac:dyDescent="0.25">
      <c r="A182" s="68"/>
      <c r="B182" s="68"/>
      <c r="C182" s="68"/>
      <c r="D182" s="68" t="s">
        <v>12</v>
      </c>
      <c r="E182" s="6"/>
      <c r="F182" s="6"/>
      <c r="G182" s="6"/>
      <c r="H182" s="68">
        <v>100</v>
      </c>
      <c r="I182" s="6"/>
      <c r="J182" s="244"/>
    </row>
    <row r="183" spans="1:10" s="62" customFormat="1" ht="15.75" customHeight="1" thickBot="1" x14ac:dyDescent="0.3">
      <c r="A183" s="68"/>
      <c r="B183" s="68"/>
      <c r="C183" s="68"/>
      <c r="D183" s="69" t="s">
        <v>13</v>
      </c>
      <c r="E183" s="70">
        <f t="shared" ref="E183:G183" si="83">IFERROR(((2000*(1-(E180/E179))+0.01*E179)*E181),0)</f>
        <v>0</v>
      </c>
      <c r="F183" s="70">
        <f t="shared" si="83"/>
        <v>0</v>
      </c>
      <c r="G183" s="70">
        <f t="shared" si="83"/>
        <v>0</v>
      </c>
      <c r="H183" s="70">
        <f>IFERROR(((2000*(1-(H180/H179))+0.01*H179)*H181)+H182,0)</f>
        <v>1571.7086754966888</v>
      </c>
      <c r="I183" s="70">
        <f t="shared" ref="I183" si="84">IFERROR(((2000*(1-(I180/I179))+0.01*I179)*I181)+I182,0)</f>
        <v>0</v>
      </c>
      <c r="J183" s="245"/>
    </row>
    <row r="184" spans="1:10" ht="15" customHeight="1" x14ac:dyDescent="0.25">
      <c r="A184" s="5" t="s">
        <v>89</v>
      </c>
      <c r="B184" s="5" t="s">
        <v>90</v>
      </c>
      <c r="C184" s="5" t="s">
        <v>22</v>
      </c>
      <c r="D184" s="5" t="s">
        <v>7</v>
      </c>
      <c r="E184" s="47"/>
      <c r="F184" s="114"/>
      <c r="G184" s="5"/>
      <c r="H184" s="73"/>
      <c r="I184" s="5"/>
      <c r="J184" s="231">
        <f t="shared" ref="J184" si="85">IFERROR(E189+F189+G189+H189+I189,0)</f>
        <v>0</v>
      </c>
    </row>
    <row r="185" spans="1:10" ht="15" customHeight="1" x14ac:dyDescent="0.25">
      <c r="A185" s="5"/>
      <c r="B185" s="5"/>
      <c r="C185" s="5"/>
      <c r="D185" s="5" t="s">
        <v>9</v>
      </c>
      <c r="E185" s="5"/>
      <c r="F185" s="5"/>
      <c r="G185" s="5"/>
      <c r="H185" s="5"/>
      <c r="I185" s="5"/>
      <c r="J185" s="232"/>
    </row>
    <row r="186" spans="1:10" ht="15" customHeight="1" x14ac:dyDescent="0.25">
      <c r="A186" s="5"/>
      <c r="B186" s="5"/>
      <c r="C186" s="5"/>
      <c r="D186" s="5" t="s">
        <v>10</v>
      </c>
      <c r="E186" s="5"/>
      <c r="F186" s="5"/>
      <c r="G186" s="5"/>
      <c r="H186" s="5"/>
      <c r="I186" s="5"/>
      <c r="J186" s="232"/>
    </row>
    <row r="187" spans="1:10" ht="15" customHeight="1" x14ac:dyDescent="0.25">
      <c r="A187" s="5"/>
      <c r="B187" s="5"/>
      <c r="C187" s="5"/>
      <c r="D187" s="5" t="s">
        <v>11</v>
      </c>
      <c r="E187" s="5"/>
      <c r="F187" s="5"/>
      <c r="G187" s="5"/>
      <c r="H187" s="5"/>
      <c r="I187" s="5"/>
      <c r="J187" s="232"/>
    </row>
    <row r="188" spans="1:10" ht="15" customHeight="1" x14ac:dyDescent="0.25">
      <c r="A188" s="5"/>
      <c r="B188" s="5"/>
      <c r="C188" s="5"/>
      <c r="D188" s="5" t="s">
        <v>12</v>
      </c>
      <c r="E188" s="6"/>
      <c r="F188" s="6"/>
      <c r="G188" s="6"/>
      <c r="H188" s="5"/>
      <c r="I188" s="6"/>
      <c r="J188" s="232"/>
    </row>
    <row r="189" spans="1:10" ht="15.75" customHeight="1" thickBot="1" x14ac:dyDescent="0.3">
      <c r="A189" s="5"/>
      <c r="B189" s="5"/>
      <c r="C189" s="5"/>
      <c r="D189" s="7" t="s">
        <v>13</v>
      </c>
      <c r="E189" s="8">
        <f t="shared" ref="E189:G189" si="86">IFERROR(((2000*(1-(E186/E185))+0.01*E185)*E187),0)</f>
        <v>0</v>
      </c>
      <c r="F189" s="8">
        <f t="shared" si="86"/>
        <v>0</v>
      </c>
      <c r="G189" s="8">
        <f t="shared" si="86"/>
        <v>0</v>
      </c>
      <c r="H189" s="8">
        <f>IFERROR(((2000*(1-(H186/H185))+0.01*H185)*H187)+H188,0)</f>
        <v>0</v>
      </c>
      <c r="I189" s="8">
        <f t="shared" ref="I189" si="87">IFERROR(((2000*(1-(I186/I185))+0.01*I185)*I187)+I188,0)</f>
        <v>0</v>
      </c>
      <c r="J189" s="233"/>
    </row>
    <row r="190" spans="1:10" ht="30.75" customHeight="1" x14ac:dyDescent="0.25">
      <c r="A190" s="21" t="s">
        <v>96</v>
      </c>
      <c r="B190" s="21" t="s">
        <v>97</v>
      </c>
      <c r="C190" s="21" t="s">
        <v>36</v>
      </c>
      <c r="D190" s="21" t="s">
        <v>7</v>
      </c>
      <c r="E190" s="45"/>
      <c r="F190" s="59"/>
      <c r="G190" s="45"/>
      <c r="H190" s="21" t="s">
        <v>412</v>
      </c>
      <c r="I190" s="45"/>
      <c r="J190" s="234">
        <f t="shared" ref="J190" si="88">IFERROR(E195+F195+G195+H195+I195,0)</f>
        <v>1061.1126490066226</v>
      </c>
    </row>
    <row r="191" spans="1:10" ht="15" customHeight="1" x14ac:dyDescent="0.25">
      <c r="A191" s="21"/>
      <c r="B191" s="21"/>
      <c r="C191" s="21"/>
      <c r="D191" s="21" t="s">
        <v>9</v>
      </c>
      <c r="E191" s="21"/>
      <c r="F191" s="21"/>
      <c r="G191" s="21"/>
      <c r="H191" s="21">
        <v>151</v>
      </c>
      <c r="I191" s="21"/>
      <c r="J191" s="235"/>
    </row>
    <row r="192" spans="1:10" ht="15" customHeight="1" x14ac:dyDescent="0.25">
      <c r="A192" s="21"/>
      <c r="B192" s="21"/>
      <c r="C192" s="21"/>
      <c r="D192" s="21" t="s">
        <v>10</v>
      </c>
      <c r="E192" s="21"/>
      <c r="F192" s="21"/>
      <c r="G192" s="21"/>
      <c r="H192" s="21">
        <v>71</v>
      </c>
      <c r="I192" s="21"/>
      <c r="J192" s="235"/>
    </row>
    <row r="193" spans="1:10" ht="15" customHeight="1" x14ac:dyDescent="0.25">
      <c r="A193" s="21"/>
      <c r="B193" s="21"/>
      <c r="C193" s="21"/>
      <c r="D193" s="21" t="s">
        <v>11</v>
      </c>
      <c r="E193" s="21"/>
      <c r="F193" s="21"/>
      <c r="G193" s="21"/>
      <c r="H193" s="21">
        <v>1</v>
      </c>
      <c r="I193" s="21"/>
      <c r="J193" s="235"/>
    </row>
    <row r="194" spans="1:10" ht="15" customHeight="1" x14ac:dyDescent="0.25">
      <c r="A194" s="21"/>
      <c r="B194" s="21"/>
      <c r="C194" s="21"/>
      <c r="D194" s="21" t="s">
        <v>12</v>
      </c>
      <c r="E194" s="6"/>
      <c r="F194" s="6"/>
      <c r="G194" s="6"/>
      <c r="H194" s="21"/>
      <c r="I194" s="6"/>
      <c r="J194" s="235"/>
    </row>
    <row r="195" spans="1:10" ht="15.75" customHeight="1" thickBot="1" x14ac:dyDescent="0.3">
      <c r="A195" s="21"/>
      <c r="B195" s="21"/>
      <c r="C195" s="21"/>
      <c r="D195" s="22" t="s">
        <v>13</v>
      </c>
      <c r="E195" s="23">
        <f t="shared" ref="E195:G195" si="89">IFERROR(((2000*(1-(E192/E191))+0.01*E191)*E193),0)</f>
        <v>0</v>
      </c>
      <c r="F195" s="23">
        <f t="shared" si="89"/>
        <v>0</v>
      </c>
      <c r="G195" s="23">
        <f t="shared" si="89"/>
        <v>0</v>
      </c>
      <c r="H195" s="23">
        <f>IFERROR(((2000*(1-(H192/H191))+0.01*H191)*H193)+H194,0)</f>
        <v>1061.1126490066226</v>
      </c>
      <c r="I195" s="23">
        <f t="shared" ref="I195" si="90">IFERROR(((2000*(1-(I192/I191))+0.01*I191)*I193)+I194,0)</f>
        <v>0</v>
      </c>
      <c r="J195" s="236"/>
    </row>
    <row r="196" spans="1:10" ht="15" customHeight="1" x14ac:dyDescent="0.25">
      <c r="A196" s="5" t="s">
        <v>115</v>
      </c>
      <c r="B196" s="5" t="s">
        <v>116</v>
      </c>
      <c r="C196" s="5" t="s">
        <v>22</v>
      </c>
      <c r="D196" s="5" t="s">
        <v>7</v>
      </c>
      <c r="E196" s="5"/>
      <c r="F196" s="5"/>
      <c r="G196" s="5"/>
      <c r="H196" s="65"/>
      <c r="I196" s="5"/>
      <c r="J196" s="231">
        <f t="shared" ref="J196" si="91">IFERROR(E201+F201+G201+H201+I201,0)</f>
        <v>0</v>
      </c>
    </row>
    <row r="197" spans="1:10" ht="15" customHeight="1" x14ac:dyDescent="0.25">
      <c r="A197" s="5"/>
      <c r="B197" s="5"/>
      <c r="C197" s="5"/>
      <c r="D197" s="5" t="s">
        <v>9</v>
      </c>
      <c r="E197" s="5"/>
      <c r="F197" s="5"/>
      <c r="G197" s="5"/>
      <c r="H197" s="5"/>
      <c r="I197" s="5"/>
      <c r="J197" s="232"/>
    </row>
    <row r="198" spans="1:10" ht="15" customHeight="1" x14ac:dyDescent="0.25">
      <c r="A198" s="5"/>
      <c r="B198" s="5"/>
      <c r="C198" s="5"/>
      <c r="D198" s="5" t="s">
        <v>10</v>
      </c>
      <c r="E198" s="5"/>
      <c r="F198" s="5"/>
      <c r="G198" s="5"/>
      <c r="H198" s="5"/>
      <c r="I198" s="5"/>
      <c r="J198" s="232"/>
    </row>
    <row r="199" spans="1:10" ht="15" customHeight="1" x14ac:dyDescent="0.25">
      <c r="A199" s="5"/>
      <c r="B199" s="5"/>
      <c r="C199" s="5"/>
      <c r="D199" s="5" t="s">
        <v>11</v>
      </c>
      <c r="E199" s="5"/>
      <c r="F199" s="5"/>
      <c r="G199" s="5"/>
      <c r="H199" s="5"/>
      <c r="I199" s="5"/>
      <c r="J199" s="232"/>
    </row>
    <row r="200" spans="1:10" ht="15" customHeight="1" x14ac:dyDescent="0.25">
      <c r="A200" s="5"/>
      <c r="B200" s="5"/>
      <c r="C200" s="5"/>
      <c r="D200" s="5" t="s">
        <v>12</v>
      </c>
      <c r="E200" s="6"/>
      <c r="F200" s="6"/>
      <c r="G200" s="6"/>
      <c r="H200" s="5"/>
      <c r="I200" s="6"/>
      <c r="J200" s="232"/>
    </row>
    <row r="201" spans="1:10" ht="15.75" customHeight="1" thickBot="1" x14ac:dyDescent="0.3">
      <c r="A201" s="5"/>
      <c r="B201" s="5"/>
      <c r="C201" s="5"/>
      <c r="D201" s="7" t="s">
        <v>13</v>
      </c>
      <c r="E201" s="8">
        <f t="shared" ref="E201:G201" si="92">IFERROR(((2000*(1-(E198/E197))+0.01*E197)*E199),0)</f>
        <v>0</v>
      </c>
      <c r="F201" s="8">
        <f t="shared" si="92"/>
        <v>0</v>
      </c>
      <c r="G201" s="8">
        <f t="shared" si="92"/>
        <v>0</v>
      </c>
      <c r="H201" s="8">
        <f>IFERROR(((2000*(1-(H198/H197))+0.01*H197)*H199)+H200,0)</f>
        <v>0</v>
      </c>
      <c r="I201" s="8">
        <f t="shared" ref="I201" si="93">IFERROR(((2000*(1-(I198/I197))+0.01*I197)*I199)+I200,0)</f>
        <v>0</v>
      </c>
      <c r="J201" s="233"/>
    </row>
    <row r="202" spans="1:10" s="123" customFormat="1" ht="30" customHeight="1" x14ac:dyDescent="0.25">
      <c r="A202" s="15" t="s">
        <v>325</v>
      </c>
      <c r="B202" s="15" t="s">
        <v>326</v>
      </c>
      <c r="C202" s="15" t="s">
        <v>22</v>
      </c>
      <c r="D202" s="15" t="s">
        <v>7</v>
      </c>
      <c r="E202" s="46"/>
      <c r="F202" s="15"/>
      <c r="G202" s="15"/>
      <c r="H202" s="15"/>
      <c r="I202" s="15"/>
      <c r="J202" s="237">
        <f t="shared" ref="J202" si="94">IFERROR(E207+F207+G207+H207+I207,0)</f>
        <v>0</v>
      </c>
    </row>
    <row r="203" spans="1:10" s="123" customFormat="1" ht="15" customHeight="1" x14ac:dyDescent="0.25">
      <c r="A203" s="15"/>
      <c r="B203" s="15"/>
      <c r="C203" s="15"/>
      <c r="D203" s="15" t="s">
        <v>9</v>
      </c>
      <c r="E203" s="15"/>
      <c r="F203" s="15"/>
      <c r="G203" s="15"/>
      <c r="H203" s="15"/>
      <c r="I203" s="15"/>
      <c r="J203" s="238"/>
    </row>
    <row r="204" spans="1:10" s="123" customFormat="1" ht="15" customHeight="1" x14ac:dyDescent="0.25">
      <c r="A204" s="15"/>
      <c r="B204" s="15"/>
      <c r="C204" s="15"/>
      <c r="D204" s="15" t="s">
        <v>10</v>
      </c>
      <c r="E204" s="15"/>
      <c r="F204" s="15"/>
      <c r="G204" s="15"/>
      <c r="H204" s="15"/>
      <c r="I204" s="15"/>
      <c r="J204" s="238"/>
    </row>
    <row r="205" spans="1:10" s="123" customFormat="1" ht="15" customHeight="1" x14ac:dyDescent="0.25">
      <c r="A205" s="15"/>
      <c r="B205" s="15"/>
      <c r="C205" s="15"/>
      <c r="D205" s="15" t="s">
        <v>11</v>
      </c>
      <c r="E205" s="15"/>
      <c r="F205" s="15"/>
      <c r="G205" s="15"/>
      <c r="H205" s="15"/>
      <c r="I205" s="15"/>
      <c r="J205" s="238"/>
    </row>
    <row r="206" spans="1:10" s="123" customFormat="1" ht="15" customHeight="1" x14ac:dyDescent="0.25">
      <c r="A206" s="15"/>
      <c r="B206" s="15"/>
      <c r="C206" s="15"/>
      <c r="D206" s="15" t="s">
        <v>12</v>
      </c>
      <c r="E206" s="6"/>
      <c r="F206" s="6"/>
      <c r="G206" s="6"/>
      <c r="H206" s="15"/>
      <c r="I206" s="6"/>
      <c r="J206" s="238"/>
    </row>
    <row r="207" spans="1:10" s="123" customFormat="1" ht="15.75" customHeight="1" thickBot="1" x14ac:dyDescent="0.3">
      <c r="A207" s="15"/>
      <c r="B207" s="15"/>
      <c r="C207" s="15"/>
      <c r="D207" s="16" t="s">
        <v>13</v>
      </c>
      <c r="E207" s="17">
        <f t="shared" ref="E207:G207" si="95">IFERROR(((2000*(1-(E204/E203))+0.01*E203)*E205),0)</f>
        <v>0</v>
      </c>
      <c r="F207" s="17">
        <f t="shared" si="95"/>
        <v>0</v>
      </c>
      <c r="G207" s="17">
        <f t="shared" si="95"/>
        <v>0</v>
      </c>
      <c r="H207" s="17">
        <f>IFERROR(((2000*(1-(H204/H203))+0.01*H203)*H205)+H206,0)</f>
        <v>0</v>
      </c>
      <c r="I207" s="17">
        <f t="shared" ref="I207" si="96">IFERROR(((2000*(1-(I204/I203))+0.01*I203)*I205)+I206,0)</f>
        <v>0</v>
      </c>
      <c r="J207" s="239"/>
    </row>
    <row r="208" spans="1:10" ht="15" customHeight="1" x14ac:dyDescent="0.25">
      <c r="A208" s="21" t="s">
        <v>117</v>
      </c>
      <c r="B208" s="21" t="s">
        <v>118</v>
      </c>
      <c r="C208" s="21" t="s">
        <v>36</v>
      </c>
      <c r="D208" s="21" t="s">
        <v>7</v>
      </c>
      <c r="E208" s="21"/>
      <c r="F208" s="21"/>
      <c r="G208" s="21"/>
      <c r="H208" s="94"/>
      <c r="I208" s="21"/>
      <c r="J208" s="234">
        <f t="shared" ref="J208" si="97">IFERROR(E213+F213+G213+H213+I213,0)</f>
        <v>0</v>
      </c>
    </row>
    <row r="209" spans="1:10" ht="15" customHeight="1" x14ac:dyDescent="0.25">
      <c r="A209" s="21"/>
      <c r="B209" s="21"/>
      <c r="C209" s="21"/>
      <c r="D209" s="21" t="s">
        <v>9</v>
      </c>
      <c r="E209" s="21"/>
      <c r="F209" s="21"/>
      <c r="G209" s="21"/>
      <c r="H209" s="21"/>
      <c r="I209" s="21"/>
      <c r="J209" s="235"/>
    </row>
    <row r="210" spans="1:10" ht="15" customHeight="1" x14ac:dyDescent="0.25">
      <c r="A210" s="21"/>
      <c r="B210" s="21"/>
      <c r="C210" s="21"/>
      <c r="D210" s="21" t="s">
        <v>10</v>
      </c>
      <c r="E210" s="21"/>
      <c r="F210" s="21"/>
      <c r="G210" s="21"/>
      <c r="H210" s="21"/>
      <c r="I210" s="21"/>
      <c r="J210" s="235"/>
    </row>
    <row r="211" spans="1:10" ht="15" customHeight="1" x14ac:dyDescent="0.25">
      <c r="A211" s="21"/>
      <c r="B211" s="21"/>
      <c r="C211" s="21"/>
      <c r="D211" s="21" t="s">
        <v>11</v>
      </c>
      <c r="E211" s="21"/>
      <c r="F211" s="21"/>
      <c r="G211" s="21"/>
      <c r="H211" s="21"/>
      <c r="I211" s="21"/>
      <c r="J211" s="235"/>
    </row>
    <row r="212" spans="1:10" ht="15" customHeight="1" x14ac:dyDescent="0.25">
      <c r="A212" s="21"/>
      <c r="B212" s="21"/>
      <c r="C212" s="21"/>
      <c r="D212" s="21" t="s">
        <v>12</v>
      </c>
      <c r="E212" s="6"/>
      <c r="F212" s="6"/>
      <c r="G212" s="6"/>
      <c r="H212" s="21"/>
      <c r="I212" s="6"/>
      <c r="J212" s="235"/>
    </row>
    <row r="213" spans="1:10" ht="15.75" customHeight="1" thickBot="1" x14ac:dyDescent="0.3">
      <c r="A213" s="21"/>
      <c r="B213" s="21"/>
      <c r="C213" s="21"/>
      <c r="D213" s="22" t="s">
        <v>13</v>
      </c>
      <c r="E213" s="23">
        <f t="shared" ref="E213:G213" si="98">IFERROR(((2000*(1-(E210/E209))+0.01*E209)*E211),0)</f>
        <v>0</v>
      </c>
      <c r="F213" s="23">
        <f t="shared" si="98"/>
        <v>0</v>
      </c>
      <c r="G213" s="23">
        <f t="shared" si="98"/>
        <v>0</v>
      </c>
      <c r="H213" s="23">
        <f>IFERROR(((2000*(1-(H210/H209))+0.01*H209)*H211)+H212,0)</f>
        <v>0</v>
      </c>
      <c r="I213" s="23">
        <f t="shared" ref="I213" si="99">IFERROR(((2000*(1-(I210/I209))+0.01*I209)*I211)+I212,0)</f>
        <v>0</v>
      </c>
      <c r="J213" s="236"/>
    </row>
    <row r="214" spans="1:10" ht="15" customHeight="1" x14ac:dyDescent="0.25">
      <c r="A214" s="15" t="s">
        <v>120</v>
      </c>
      <c r="B214" s="15" t="s">
        <v>121</v>
      </c>
      <c r="C214" s="15" t="s">
        <v>22</v>
      </c>
      <c r="D214" s="15" t="s">
        <v>7</v>
      </c>
      <c r="E214" s="15"/>
      <c r="F214" s="15"/>
      <c r="G214" s="15"/>
      <c r="H214" s="15" t="s">
        <v>412</v>
      </c>
      <c r="I214" s="15"/>
      <c r="J214" s="237">
        <f t="shared" ref="J214" si="100">IFERROR(E219+F219+G219+H219+I219,0)</f>
        <v>239.92059602649016</v>
      </c>
    </row>
    <row r="215" spans="1:10" ht="15" customHeight="1" x14ac:dyDescent="0.25">
      <c r="A215" s="15"/>
      <c r="B215" s="15"/>
      <c r="C215" s="15"/>
      <c r="D215" s="15" t="s">
        <v>9</v>
      </c>
      <c r="E215" s="15"/>
      <c r="F215" s="15"/>
      <c r="G215" s="15"/>
      <c r="H215" s="15">
        <v>151</v>
      </c>
      <c r="I215" s="15"/>
      <c r="J215" s="238"/>
    </row>
    <row r="216" spans="1:10" ht="15" customHeight="1" x14ac:dyDescent="0.25">
      <c r="A216" s="15"/>
      <c r="B216" s="15"/>
      <c r="C216" s="15"/>
      <c r="D216" s="15" t="s">
        <v>10</v>
      </c>
      <c r="E216" s="15"/>
      <c r="F216" s="15"/>
      <c r="G216" s="15"/>
      <c r="H216" s="15">
        <v>133</v>
      </c>
      <c r="I216" s="15"/>
      <c r="J216" s="238"/>
    </row>
    <row r="217" spans="1:10" ht="15" customHeight="1" x14ac:dyDescent="0.25">
      <c r="A217" s="15"/>
      <c r="B217" s="15"/>
      <c r="C217" s="15"/>
      <c r="D217" s="15" t="s">
        <v>11</v>
      </c>
      <c r="E217" s="15"/>
      <c r="F217" s="15"/>
      <c r="G217" s="15"/>
      <c r="H217" s="15">
        <v>1</v>
      </c>
      <c r="I217" s="15"/>
      <c r="J217" s="238"/>
    </row>
    <row r="218" spans="1:10" ht="15" customHeight="1" x14ac:dyDescent="0.25">
      <c r="A218" s="15"/>
      <c r="B218" s="15"/>
      <c r="C218" s="15"/>
      <c r="D218" s="15" t="s">
        <v>12</v>
      </c>
      <c r="E218" s="6"/>
      <c r="F218" s="6"/>
      <c r="G218" s="6"/>
      <c r="H218" s="15"/>
      <c r="I218" s="6"/>
      <c r="J218" s="238"/>
    </row>
    <row r="219" spans="1:10" ht="15.75" customHeight="1" thickBot="1" x14ac:dyDescent="0.3">
      <c r="A219" s="15"/>
      <c r="B219" s="15"/>
      <c r="C219" s="15"/>
      <c r="D219" s="16" t="s">
        <v>13</v>
      </c>
      <c r="E219" s="17">
        <f t="shared" ref="E219:G219" si="101">IFERROR(((2000*(1-(E216/E215))+0.01*E215)*E217),0)</f>
        <v>0</v>
      </c>
      <c r="F219" s="17">
        <f t="shared" si="101"/>
        <v>0</v>
      </c>
      <c r="G219" s="17">
        <f t="shared" si="101"/>
        <v>0</v>
      </c>
      <c r="H219" s="17">
        <f>IFERROR(((2000*(1-(H216/H215))+0.01*H215)*H217)+H218,0)</f>
        <v>239.92059602649016</v>
      </c>
      <c r="I219" s="17">
        <f t="shared" ref="I219" si="102">IFERROR(((2000*(1-(I216/I215))+0.01*I215)*I217)+I218,0)</f>
        <v>0</v>
      </c>
      <c r="J219" s="239"/>
    </row>
    <row r="220" spans="1:10" ht="15" customHeight="1" x14ac:dyDescent="0.25">
      <c r="A220" s="5" t="s">
        <v>129</v>
      </c>
      <c r="B220" s="5" t="s">
        <v>130</v>
      </c>
      <c r="C220" s="5" t="s">
        <v>22</v>
      </c>
      <c r="D220" s="5" t="s">
        <v>7</v>
      </c>
      <c r="E220" s="5"/>
      <c r="F220" s="5"/>
      <c r="G220" s="5"/>
      <c r="H220" s="5"/>
      <c r="I220" s="5"/>
      <c r="J220" s="231">
        <f t="shared" ref="J220" si="103">IFERROR(E225+F225+G225+H225+I225,0)</f>
        <v>0</v>
      </c>
    </row>
    <row r="221" spans="1:10" ht="15" customHeight="1" x14ac:dyDescent="0.25">
      <c r="A221" s="5"/>
      <c r="B221" s="5"/>
      <c r="C221" s="5"/>
      <c r="D221" s="5" t="s">
        <v>9</v>
      </c>
      <c r="E221" s="5"/>
      <c r="F221" s="5"/>
      <c r="G221" s="5"/>
      <c r="H221" s="5"/>
      <c r="I221" s="5"/>
      <c r="J221" s="232"/>
    </row>
    <row r="222" spans="1:10" ht="15" customHeight="1" x14ac:dyDescent="0.25">
      <c r="A222" s="5"/>
      <c r="B222" s="5"/>
      <c r="C222" s="5"/>
      <c r="D222" s="5" t="s">
        <v>10</v>
      </c>
      <c r="E222" s="5"/>
      <c r="F222" s="5"/>
      <c r="G222" s="5"/>
      <c r="H222" s="5"/>
      <c r="I222" s="5"/>
      <c r="J222" s="232"/>
    </row>
    <row r="223" spans="1:10" ht="15" customHeight="1" x14ac:dyDescent="0.25">
      <c r="A223" s="5"/>
      <c r="B223" s="5"/>
      <c r="C223" s="5"/>
      <c r="D223" s="5" t="s">
        <v>11</v>
      </c>
      <c r="E223" s="5"/>
      <c r="F223" s="5"/>
      <c r="G223" s="5"/>
      <c r="H223" s="5"/>
      <c r="I223" s="5"/>
      <c r="J223" s="232"/>
    </row>
    <row r="224" spans="1:10" ht="15" customHeight="1" x14ac:dyDescent="0.25">
      <c r="A224" s="5"/>
      <c r="B224" s="5"/>
      <c r="C224" s="5"/>
      <c r="D224" s="5" t="s">
        <v>12</v>
      </c>
      <c r="E224" s="6"/>
      <c r="F224" s="6"/>
      <c r="G224" s="6"/>
      <c r="H224" s="5"/>
      <c r="I224" s="6"/>
      <c r="J224" s="232"/>
    </row>
    <row r="225" spans="1:10" ht="15.75" customHeight="1" thickBot="1" x14ac:dyDescent="0.3">
      <c r="A225" s="5"/>
      <c r="B225" s="5"/>
      <c r="C225" s="5"/>
      <c r="D225" s="7" t="s">
        <v>13</v>
      </c>
      <c r="E225" s="8">
        <f t="shared" ref="E225:G225" si="104">IFERROR(((2000*(1-(E222/E221))+0.01*E221)*E223),0)</f>
        <v>0</v>
      </c>
      <c r="F225" s="8">
        <f t="shared" si="104"/>
        <v>0</v>
      </c>
      <c r="G225" s="8">
        <f t="shared" si="104"/>
        <v>0</v>
      </c>
      <c r="H225" s="8">
        <f>IFERROR(((2000*(1-(H222/H221))+0.01*H221)*H223)+H224,0)</f>
        <v>0</v>
      </c>
      <c r="I225" s="8">
        <f t="shared" ref="I225" si="105">IFERROR(((2000*(1-(I222/I221))+0.01*I221)*I223)+I224,0)</f>
        <v>0</v>
      </c>
      <c r="J225" s="233"/>
    </row>
    <row r="226" spans="1:10" ht="15" customHeight="1" x14ac:dyDescent="0.25">
      <c r="A226" s="15" t="s">
        <v>137</v>
      </c>
      <c r="B226" s="15" t="s">
        <v>138</v>
      </c>
      <c r="C226" s="15" t="s">
        <v>22</v>
      </c>
      <c r="D226" s="15" t="s">
        <v>7</v>
      </c>
      <c r="E226" s="15"/>
      <c r="F226" s="15"/>
      <c r="G226" s="15"/>
      <c r="H226" s="15"/>
      <c r="I226" s="15"/>
      <c r="J226" s="237">
        <f t="shared" ref="J226" si="106">IFERROR(E231+F231+G231+H231+I231,0)</f>
        <v>0</v>
      </c>
    </row>
    <row r="227" spans="1:10" ht="15" customHeight="1" x14ac:dyDescent="0.25">
      <c r="A227" s="15"/>
      <c r="B227" s="15"/>
      <c r="C227" s="15"/>
      <c r="D227" s="15" t="s">
        <v>9</v>
      </c>
      <c r="E227" s="15"/>
      <c r="F227" s="15"/>
      <c r="G227" s="15"/>
      <c r="H227" s="15"/>
      <c r="I227" s="15"/>
      <c r="J227" s="238"/>
    </row>
    <row r="228" spans="1:10" ht="15" customHeight="1" x14ac:dyDescent="0.25">
      <c r="A228" s="15"/>
      <c r="B228" s="15"/>
      <c r="C228" s="15"/>
      <c r="D228" s="15" t="s">
        <v>10</v>
      </c>
      <c r="E228" s="15"/>
      <c r="F228" s="15"/>
      <c r="G228" s="15"/>
      <c r="H228" s="15"/>
      <c r="I228" s="15"/>
      <c r="J228" s="238"/>
    </row>
    <row r="229" spans="1:10" ht="15" customHeight="1" x14ac:dyDescent="0.25">
      <c r="A229" s="15"/>
      <c r="B229" s="15"/>
      <c r="C229" s="15"/>
      <c r="D229" s="15" t="s">
        <v>11</v>
      </c>
      <c r="E229" s="15"/>
      <c r="F229" s="15"/>
      <c r="G229" s="15"/>
      <c r="H229" s="15"/>
      <c r="I229" s="15"/>
      <c r="J229" s="238"/>
    </row>
    <row r="230" spans="1:10" ht="15" customHeight="1" x14ac:dyDescent="0.25">
      <c r="A230" s="15"/>
      <c r="B230" s="15"/>
      <c r="C230" s="15"/>
      <c r="D230" s="15" t="s">
        <v>12</v>
      </c>
      <c r="E230" s="6"/>
      <c r="F230" s="6"/>
      <c r="G230" s="6"/>
      <c r="H230" s="15"/>
      <c r="I230" s="6"/>
      <c r="J230" s="238"/>
    </row>
    <row r="231" spans="1:10" ht="15.75" customHeight="1" thickBot="1" x14ac:dyDescent="0.3">
      <c r="A231" s="15"/>
      <c r="B231" s="15"/>
      <c r="C231" s="15"/>
      <c r="D231" s="16" t="s">
        <v>13</v>
      </c>
      <c r="E231" s="17">
        <f t="shared" ref="E231:G231" si="107">IFERROR(((2000*(1-(E228/E227))+0.01*E227)*E229),0)</f>
        <v>0</v>
      </c>
      <c r="F231" s="17">
        <f t="shared" si="107"/>
        <v>0</v>
      </c>
      <c r="G231" s="17">
        <f t="shared" si="107"/>
        <v>0</v>
      </c>
      <c r="H231" s="17">
        <f>IFERROR(((2000*(1-(H228/H227))+0.01*H227)*H229)+H230,0)</f>
        <v>0</v>
      </c>
      <c r="I231" s="17">
        <f t="shared" ref="I231" si="108">IFERROR(((2000*(1-(I228/I227))+0.01*I227)*I229)+I230,0)</f>
        <v>0</v>
      </c>
      <c r="J231" s="239"/>
    </row>
    <row r="232" spans="1:10" ht="15" customHeight="1" x14ac:dyDescent="0.25">
      <c r="A232" s="5" t="s">
        <v>150</v>
      </c>
      <c r="B232" s="5" t="s">
        <v>151</v>
      </c>
      <c r="C232" s="5" t="s">
        <v>22</v>
      </c>
      <c r="D232" s="5" t="s">
        <v>7</v>
      </c>
      <c r="E232" s="5"/>
      <c r="F232" s="5"/>
      <c r="G232" s="5"/>
      <c r="H232" s="5"/>
      <c r="I232" s="5"/>
      <c r="J232" s="231">
        <f t="shared" ref="J232" si="109">IFERROR(E237+F237+G237+H237+I237,0)</f>
        <v>0</v>
      </c>
    </row>
    <row r="233" spans="1:10" ht="15" customHeight="1" x14ac:dyDescent="0.25">
      <c r="A233" s="5"/>
      <c r="B233" s="5"/>
      <c r="C233" s="5"/>
      <c r="D233" s="5" t="s">
        <v>9</v>
      </c>
      <c r="E233" s="5"/>
      <c r="F233" s="5"/>
      <c r="G233" s="5"/>
      <c r="H233" s="5"/>
      <c r="I233" s="5"/>
      <c r="J233" s="232"/>
    </row>
    <row r="234" spans="1:10" ht="15" customHeight="1" x14ac:dyDescent="0.25">
      <c r="A234" s="5"/>
      <c r="B234" s="5"/>
      <c r="C234" s="5"/>
      <c r="D234" s="5" t="s">
        <v>10</v>
      </c>
      <c r="E234" s="5"/>
      <c r="F234" s="5"/>
      <c r="G234" s="5"/>
      <c r="H234" s="5"/>
      <c r="I234" s="5"/>
      <c r="J234" s="232"/>
    </row>
    <row r="235" spans="1:10" ht="15" customHeight="1" x14ac:dyDescent="0.25">
      <c r="A235" s="5"/>
      <c r="B235" s="5"/>
      <c r="C235" s="5"/>
      <c r="D235" s="5" t="s">
        <v>11</v>
      </c>
      <c r="E235" s="5"/>
      <c r="F235" s="5"/>
      <c r="G235" s="5"/>
      <c r="H235" s="5"/>
      <c r="I235" s="5"/>
      <c r="J235" s="232"/>
    </row>
    <row r="236" spans="1:10" ht="15" customHeight="1" x14ac:dyDescent="0.25">
      <c r="A236" s="5"/>
      <c r="B236" s="5"/>
      <c r="C236" s="5"/>
      <c r="D236" s="5" t="s">
        <v>12</v>
      </c>
      <c r="E236" s="6"/>
      <c r="F236" s="6"/>
      <c r="G236" s="6"/>
      <c r="H236" s="5"/>
      <c r="I236" s="6"/>
      <c r="J236" s="232"/>
    </row>
    <row r="237" spans="1:10" ht="15.75" customHeight="1" thickBot="1" x14ac:dyDescent="0.3">
      <c r="A237" s="5"/>
      <c r="B237" s="5"/>
      <c r="C237" s="5"/>
      <c r="D237" s="7" t="s">
        <v>13</v>
      </c>
      <c r="E237" s="8">
        <f t="shared" ref="E237:G237" si="110">IFERROR(((2000*(1-(E234/E233))+0.01*E233)*E235),0)</f>
        <v>0</v>
      </c>
      <c r="F237" s="8">
        <f t="shared" si="110"/>
        <v>0</v>
      </c>
      <c r="G237" s="8">
        <f t="shared" si="110"/>
        <v>0</v>
      </c>
      <c r="H237" s="8">
        <f>IFERROR(((2000*(1-(H234/H233))+0.01*H233)*H235)+H236,0)</f>
        <v>0</v>
      </c>
      <c r="I237" s="8">
        <f t="shared" ref="I237" si="111">IFERROR(((2000*(1-(I234/I233))+0.01*I233)*I235)+I236,0)</f>
        <v>0</v>
      </c>
      <c r="J237" s="233"/>
    </row>
    <row r="238" spans="1:10" ht="34.5" customHeight="1" x14ac:dyDescent="0.25">
      <c r="A238" s="15" t="s">
        <v>108</v>
      </c>
      <c r="B238" s="15" t="s">
        <v>158</v>
      </c>
      <c r="C238" s="15" t="s">
        <v>22</v>
      </c>
      <c r="D238" s="15" t="s">
        <v>7</v>
      </c>
      <c r="E238" s="113"/>
      <c r="F238" s="113"/>
      <c r="G238" s="46"/>
      <c r="H238" s="71"/>
      <c r="I238" s="46"/>
      <c r="J238" s="237">
        <f t="shared" ref="J238" si="112">IFERROR(E243+F243+G243+H243+I243,0)</f>
        <v>0</v>
      </c>
    </row>
    <row r="239" spans="1:10" ht="15" customHeight="1" x14ac:dyDescent="0.25">
      <c r="A239" s="15"/>
      <c r="B239" s="15"/>
      <c r="C239" s="15"/>
      <c r="D239" s="15" t="s">
        <v>9</v>
      </c>
      <c r="E239" s="15"/>
      <c r="F239" s="15"/>
      <c r="G239" s="15"/>
      <c r="H239" s="15"/>
      <c r="I239" s="15"/>
      <c r="J239" s="238"/>
    </row>
    <row r="240" spans="1:10" ht="15" customHeight="1" x14ac:dyDescent="0.25">
      <c r="A240" s="15"/>
      <c r="B240" s="15"/>
      <c r="C240" s="15"/>
      <c r="D240" s="15" t="s">
        <v>10</v>
      </c>
      <c r="E240" s="15"/>
      <c r="F240" s="15"/>
      <c r="G240" s="15"/>
      <c r="H240" s="15"/>
      <c r="I240" s="15"/>
      <c r="J240" s="238"/>
    </row>
    <row r="241" spans="1:10" ht="15" customHeight="1" x14ac:dyDescent="0.25">
      <c r="A241" s="15"/>
      <c r="B241" s="15"/>
      <c r="C241" s="15"/>
      <c r="D241" s="15" t="s">
        <v>11</v>
      </c>
      <c r="E241" s="15"/>
      <c r="F241" s="15"/>
      <c r="G241" s="15"/>
      <c r="H241" s="15"/>
      <c r="I241" s="15"/>
      <c r="J241" s="238"/>
    </row>
    <row r="242" spans="1:10" ht="15" customHeight="1" x14ac:dyDescent="0.25">
      <c r="A242" s="15"/>
      <c r="B242" s="15"/>
      <c r="C242" s="15"/>
      <c r="D242" s="15" t="s">
        <v>12</v>
      </c>
      <c r="E242" s="6"/>
      <c r="F242" s="6"/>
      <c r="G242" s="6"/>
      <c r="H242" s="15"/>
      <c r="I242" s="6"/>
      <c r="J242" s="238"/>
    </row>
    <row r="243" spans="1:10" ht="15.75" customHeight="1" thickBot="1" x14ac:dyDescent="0.3">
      <c r="A243" s="15"/>
      <c r="B243" s="15"/>
      <c r="C243" s="15"/>
      <c r="D243" s="16" t="s">
        <v>13</v>
      </c>
      <c r="E243" s="17">
        <f t="shared" ref="E243:G243" si="113">IFERROR(((2000*(1-(E240/E239))+0.01*E239)*E241),0)</f>
        <v>0</v>
      </c>
      <c r="F243" s="17">
        <f t="shared" si="113"/>
        <v>0</v>
      </c>
      <c r="G243" s="17">
        <f t="shared" si="113"/>
        <v>0</v>
      </c>
      <c r="H243" s="17">
        <f>IFERROR(((2000*(1-(H240/H239))+0.01*H239)*H241)+H242,0)</f>
        <v>0</v>
      </c>
      <c r="I243" s="17">
        <f t="shared" ref="I243" si="114">IFERROR(((2000*(1-(I240/I239))+0.01*I239)*I241)+I242,0)</f>
        <v>0</v>
      </c>
      <c r="J243" s="239"/>
    </row>
    <row r="244" spans="1:10" ht="15" customHeight="1" x14ac:dyDescent="0.25">
      <c r="A244" s="5" t="s">
        <v>169</v>
      </c>
      <c r="B244" s="5" t="s">
        <v>128</v>
      </c>
      <c r="C244" s="5" t="s">
        <v>22</v>
      </c>
      <c r="D244" s="5" t="s">
        <v>7</v>
      </c>
      <c r="E244" s="47"/>
      <c r="F244" s="5"/>
      <c r="G244" s="5"/>
      <c r="H244" s="73"/>
      <c r="I244" s="5"/>
      <c r="J244" s="231">
        <f t="shared" ref="J244" si="115">IFERROR(E249+F249+G249+H249+I249,0)</f>
        <v>0</v>
      </c>
    </row>
    <row r="245" spans="1:10" ht="15" customHeight="1" x14ac:dyDescent="0.25">
      <c r="A245" s="5"/>
      <c r="B245" s="5"/>
      <c r="C245" s="5"/>
      <c r="D245" s="5" t="s">
        <v>9</v>
      </c>
      <c r="E245" s="5"/>
      <c r="F245" s="5"/>
      <c r="G245" s="5"/>
      <c r="H245" s="5"/>
      <c r="I245" s="5"/>
      <c r="J245" s="232"/>
    </row>
    <row r="246" spans="1:10" ht="15" customHeight="1" x14ac:dyDescent="0.25">
      <c r="A246" s="5"/>
      <c r="B246" s="5"/>
      <c r="C246" s="5"/>
      <c r="D246" s="5" t="s">
        <v>10</v>
      </c>
      <c r="E246" s="5"/>
      <c r="F246" s="5"/>
      <c r="G246" s="5"/>
      <c r="H246" s="5"/>
      <c r="I246" s="5"/>
      <c r="J246" s="232"/>
    </row>
    <row r="247" spans="1:10" ht="15" customHeight="1" x14ac:dyDescent="0.25">
      <c r="A247" s="5"/>
      <c r="B247" s="5"/>
      <c r="C247" s="5"/>
      <c r="D247" s="5" t="s">
        <v>11</v>
      </c>
      <c r="E247" s="5"/>
      <c r="F247" s="5"/>
      <c r="G247" s="5"/>
      <c r="H247" s="5"/>
      <c r="I247" s="5"/>
      <c r="J247" s="232"/>
    </row>
    <row r="248" spans="1:10" ht="15" customHeight="1" x14ac:dyDescent="0.25">
      <c r="A248" s="5"/>
      <c r="B248" s="5"/>
      <c r="C248" s="5"/>
      <c r="D248" s="5" t="s">
        <v>12</v>
      </c>
      <c r="E248" s="6"/>
      <c r="F248" s="6"/>
      <c r="G248" s="6"/>
      <c r="H248" s="5"/>
      <c r="I248" s="6"/>
      <c r="J248" s="232"/>
    </row>
    <row r="249" spans="1:10" ht="15.75" customHeight="1" thickBot="1" x14ac:dyDescent="0.3">
      <c r="A249" s="5"/>
      <c r="B249" s="5"/>
      <c r="C249" s="5"/>
      <c r="D249" s="7" t="s">
        <v>13</v>
      </c>
      <c r="E249" s="76">
        <f t="shared" ref="E249:G249" si="116">IFERROR(((2000*(1-(E246/E245))+0.01*E245)*E247),0)</f>
        <v>0</v>
      </c>
      <c r="F249" s="76">
        <f t="shared" si="116"/>
        <v>0</v>
      </c>
      <c r="G249" s="76">
        <f t="shared" si="116"/>
        <v>0</v>
      </c>
      <c r="H249" s="76">
        <f>IFERROR(((2000*(1-(H246/H245))+0.01*H245)*H247)+H248,0)</f>
        <v>0</v>
      </c>
      <c r="I249" s="76">
        <f t="shared" ref="I249" si="117">IFERROR(((2000*(1-(I246/I245))+0.01*I245)*I247)+I248,0)</f>
        <v>0</v>
      </c>
      <c r="J249" s="233"/>
    </row>
    <row r="250" spans="1:10" ht="30.75" customHeight="1" x14ac:dyDescent="0.25">
      <c r="A250" s="15" t="s">
        <v>170</v>
      </c>
      <c r="B250" s="15" t="s">
        <v>171</v>
      </c>
      <c r="C250" s="15" t="s">
        <v>22</v>
      </c>
      <c r="D250" s="15" t="s">
        <v>7</v>
      </c>
      <c r="E250" s="113"/>
      <c r="F250" s="15"/>
      <c r="G250" s="15"/>
      <c r="H250" s="15"/>
      <c r="I250" s="15"/>
      <c r="J250" s="237">
        <f t="shared" ref="J250" si="118">IFERROR(E255+F255+G255+H255+I255,0)</f>
        <v>0</v>
      </c>
    </row>
    <row r="251" spans="1:10" ht="15" customHeight="1" x14ac:dyDescent="0.25">
      <c r="A251" s="15"/>
      <c r="B251" s="15"/>
      <c r="C251" s="15"/>
      <c r="D251" s="15" t="s">
        <v>9</v>
      </c>
      <c r="E251" s="15"/>
      <c r="F251" s="15"/>
      <c r="G251" s="15"/>
      <c r="H251" s="15"/>
      <c r="I251" s="15"/>
      <c r="J251" s="238"/>
    </row>
    <row r="252" spans="1:10" ht="15" customHeight="1" x14ac:dyDescent="0.25">
      <c r="A252" s="15"/>
      <c r="B252" s="15"/>
      <c r="C252" s="15"/>
      <c r="D252" s="15" t="s">
        <v>10</v>
      </c>
      <c r="E252" s="15"/>
      <c r="F252" s="15"/>
      <c r="G252" s="15"/>
      <c r="H252" s="15"/>
      <c r="I252" s="15"/>
      <c r="J252" s="238"/>
    </row>
    <row r="253" spans="1:10" ht="15" customHeight="1" x14ac:dyDescent="0.25">
      <c r="A253" s="15"/>
      <c r="B253" s="15"/>
      <c r="C253" s="15"/>
      <c r="D253" s="15" t="s">
        <v>11</v>
      </c>
      <c r="E253" s="15"/>
      <c r="F253" s="15"/>
      <c r="G253" s="15"/>
      <c r="H253" s="15"/>
      <c r="I253" s="15"/>
      <c r="J253" s="238"/>
    </row>
    <row r="254" spans="1:10" ht="15" customHeight="1" x14ac:dyDescent="0.25">
      <c r="A254" s="15"/>
      <c r="B254" s="15"/>
      <c r="C254" s="15"/>
      <c r="D254" s="15" t="s">
        <v>12</v>
      </c>
      <c r="E254" s="6"/>
      <c r="F254" s="6"/>
      <c r="G254" s="6"/>
      <c r="H254" s="15"/>
      <c r="I254" s="6"/>
      <c r="J254" s="238"/>
    </row>
    <row r="255" spans="1:10" ht="15.75" customHeight="1" thickBot="1" x14ac:dyDescent="0.3">
      <c r="A255" s="15"/>
      <c r="B255" s="15"/>
      <c r="C255" s="15"/>
      <c r="D255" s="16" t="s">
        <v>13</v>
      </c>
      <c r="E255" s="17">
        <f t="shared" ref="E255:G255" si="119">IFERROR(((2000*(1-(E252/E251))+0.01*E251)*E253),0)</f>
        <v>0</v>
      </c>
      <c r="F255" s="17">
        <f t="shared" si="119"/>
        <v>0</v>
      </c>
      <c r="G255" s="17">
        <f t="shared" si="119"/>
        <v>0</v>
      </c>
      <c r="H255" s="17">
        <f>IFERROR(((2000*(1-(H252/H251))+0.01*H251)*H253)+H254,0)</f>
        <v>0</v>
      </c>
      <c r="I255" s="17">
        <f t="shared" ref="I255" si="120">IFERROR(((2000*(1-(I252/I251))+0.01*I251)*I253)+I254,0)</f>
        <v>0</v>
      </c>
      <c r="J255" s="239"/>
    </row>
    <row r="256" spans="1:10" ht="15" customHeight="1" x14ac:dyDescent="0.25">
      <c r="A256" s="5" t="s">
        <v>172</v>
      </c>
      <c r="B256" s="5" t="s">
        <v>74</v>
      </c>
      <c r="C256" s="5" t="s">
        <v>22</v>
      </c>
      <c r="D256" s="5" t="s">
        <v>7</v>
      </c>
      <c r="E256" s="5"/>
      <c r="F256" s="5"/>
      <c r="G256" s="5"/>
      <c r="H256" s="5"/>
      <c r="I256" s="5"/>
      <c r="J256" s="231">
        <f t="shared" ref="J256" si="121">IFERROR(E261+F261+G261+H261+I261,0)</f>
        <v>0</v>
      </c>
    </row>
    <row r="257" spans="1:10" ht="15" customHeight="1" x14ac:dyDescent="0.25">
      <c r="A257" s="5"/>
      <c r="B257" s="5"/>
      <c r="C257" s="5"/>
      <c r="D257" s="5" t="s">
        <v>9</v>
      </c>
      <c r="E257" s="5"/>
      <c r="F257" s="5"/>
      <c r="G257" s="5"/>
      <c r="H257" s="5"/>
      <c r="I257" s="5"/>
      <c r="J257" s="232"/>
    </row>
    <row r="258" spans="1:10" ht="15" customHeight="1" x14ac:dyDescent="0.25">
      <c r="A258" s="5"/>
      <c r="B258" s="5"/>
      <c r="C258" s="5"/>
      <c r="D258" s="5" t="s">
        <v>10</v>
      </c>
      <c r="E258" s="5"/>
      <c r="F258" s="5"/>
      <c r="G258" s="5"/>
      <c r="H258" s="5"/>
      <c r="I258" s="5"/>
      <c r="J258" s="232"/>
    </row>
    <row r="259" spans="1:10" ht="15" customHeight="1" x14ac:dyDescent="0.25">
      <c r="A259" s="5"/>
      <c r="B259" s="5"/>
      <c r="C259" s="5"/>
      <c r="D259" s="5" t="s">
        <v>11</v>
      </c>
      <c r="E259" s="5"/>
      <c r="F259" s="5"/>
      <c r="G259" s="5"/>
      <c r="H259" s="5"/>
      <c r="I259" s="5"/>
      <c r="J259" s="232"/>
    </row>
    <row r="260" spans="1:10" ht="15" customHeight="1" x14ac:dyDescent="0.25">
      <c r="A260" s="5"/>
      <c r="B260" s="5"/>
      <c r="C260" s="5"/>
      <c r="D260" s="5" t="s">
        <v>12</v>
      </c>
      <c r="E260" s="6"/>
      <c r="F260" s="6"/>
      <c r="G260" s="6"/>
      <c r="H260" s="5"/>
      <c r="I260" s="6"/>
      <c r="J260" s="232"/>
    </row>
    <row r="261" spans="1:10" ht="15.75" customHeight="1" thickBot="1" x14ac:dyDescent="0.3">
      <c r="A261" s="5"/>
      <c r="B261" s="5"/>
      <c r="C261" s="5"/>
      <c r="D261" s="7" t="s">
        <v>13</v>
      </c>
      <c r="E261" s="8">
        <f t="shared" ref="E261:G261" si="122">IFERROR(((2000*(1-(E258/E257))+0.01*E257)*E259),0)</f>
        <v>0</v>
      </c>
      <c r="F261" s="8">
        <f t="shared" si="122"/>
        <v>0</v>
      </c>
      <c r="G261" s="8">
        <f t="shared" si="122"/>
        <v>0</v>
      </c>
      <c r="H261" s="8">
        <f>IFERROR(((2000*(1-(H258/H257))+0.01*H257)*H259)+H260,0)</f>
        <v>0</v>
      </c>
      <c r="I261" s="8">
        <f t="shared" ref="I261" si="123">IFERROR(((2000*(1-(I258/I257))+0.01*I257)*I259)+I260,0)</f>
        <v>0</v>
      </c>
      <c r="J261" s="233"/>
    </row>
    <row r="262" spans="1:10" ht="15" customHeight="1" x14ac:dyDescent="0.25">
      <c r="A262" s="21" t="s">
        <v>172</v>
      </c>
      <c r="B262" s="21" t="s">
        <v>173</v>
      </c>
      <c r="C262" s="21" t="s">
        <v>36</v>
      </c>
      <c r="D262" s="21" t="s">
        <v>7</v>
      </c>
      <c r="E262" s="21"/>
      <c r="F262" s="21"/>
      <c r="G262" s="21"/>
      <c r="H262" s="21"/>
      <c r="I262" s="21"/>
      <c r="J262" s="234">
        <f t="shared" ref="J262" si="124">IFERROR(E267+F267+G267+H267+I267,0)</f>
        <v>0</v>
      </c>
    </row>
    <row r="263" spans="1:10" ht="15" customHeight="1" x14ac:dyDescent="0.25">
      <c r="A263" s="21"/>
      <c r="B263" s="21"/>
      <c r="C263" s="21"/>
      <c r="D263" s="21" t="s">
        <v>9</v>
      </c>
      <c r="E263" s="21"/>
      <c r="F263" s="21"/>
      <c r="G263" s="21"/>
      <c r="H263" s="21"/>
      <c r="I263" s="21"/>
      <c r="J263" s="235"/>
    </row>
    <row r="264" spans="1:10" ht="15" customHeight="1" x14ac:dyDescent="0.25">
      <c r="A264" s="21"/>
      <c r="B264" s="21"/>
      <c r="C264" s="21"/>
      <c r="D264" s="21" t="s">
        <v>10</v>
      </c>
      <c r="E264" s="21"/>
      <c r="F264" s="21"/>
      <c r="G264" s="21"/>
      <c r="H264" s="21"/>
      <c r="I264" s="21"/>
      <c r="J264" s="235"/>
    </row>
    <row r="265" spans="1:10" ht="15" customHeight="1" x14ac:dyDescent="0.25">
      <c r="A265" s="21"/>
      <c r="B265" s="21"/>
      <c r="C265" s="21"/>
      <c r="D265" s="21" t="s">
        <v>11</v>
      </c>
      <c r="E265" s="21"/>
      <c r="F265" s="21"/>
      <c r="G265" s="21"/>
      <c r="H265" s="21"/>
      <c r="I265" s="21"/>
      <c r="J265" s="235"/>
    </row>
    <row r="266" spans="1:10" ht="15" customHeight="1" x14ac:dyDescent="0.25">
      <c r="A266" s="21"/>
      <c r="B266" s="21"/>
      <c r="C266" s="21"/>
      <c r="D266" s="21" t="s">
        <v>12</v>
      </c>
      <c r="E266" s="6"/>
      <c r="F266" s="6"/>
      <c r="G266" s="6"/>
      <c r="H266" s="21"/>
      <c r="I266" s="6"/>
      <c r="J266" s="235"/>
    </row>
    <row r="267" spans="1:10" ht="15.75" customHeight="1" thickBot="1" x14ac:dyDescent="0.3">
      <c r="A267" s="21"/>
      <c r="B267" s="21"/>
      <c r="C267" s="21"/>
      <c r="D267" s="22" t="s">
        <v>13</v>
      </c>
      <c r="E267" s="23">
        <f t="shared" ref="E267:G267" si="125">IFERROR(((2000*(1-(E264/E263))+0.01*E263)*E265),0)</f>
        <v>0</v>
      </c>
      <c r="F267" s="23">
        <f t="shared" si="125"/>
        <v>0</v>
      </c>
      <c r="G267" s="23">
        <f t="shared" si="125"/>
        <v>0</v>
      </c>
      <c r="H267" s="23">
        <f>IFERROR(((2000*(1-(H264/H263))+0.01*H263)*H265)+H266,0)</f>
        <v>0</v>
      </c>
      <c r="I267" s="23">
        <f t="shared" ref="I267" si="126">IFERROR(((2000*(1-(I264/I263))+0.01*I263)*I265)+I266,0)</f>
        <v>0</v>
      </c>
      <c r="J267" s="236"/>
    </row>
    <row r="268" spans="1:10" ht="32.25" customHeight="1" x14ac:dyDescent="0.25">
      <c r="A268" s="15" t="s">
        <v>105</v>
      </c>
      <c r="B268" s="15" t="s">
        <v>106</v>
      </c>
      <c r="C268" s="15" t="s">
        <v>22</v>
      </c>
      <c r="D268" s="15" t="s">
        <v>7</v>
      </c>
      <c r="E268" s="75"/>
      <c r="F268" s="46"/>
      <c r="G268" s="46" t="s">
        <v>401</v>
      </c>
      <c r="H268" s="15"/>
      <c r="I268" s="46"/>
      <c r="J268" s="237">
        <f t="shared" ref="J268" si="127">IFERROR(E273+F273+G273+H273+I273,0)</f>
        <v>2028.7550662251656</v>
      </c>
    </row>
    <row r="269" spans="1:10" ht="15" customHeight="1" x14ac:dyDescent="0.25">
      <c r="A269" s="15"/>
      <c r="B269" s="15"/>
      <c r="C269" s="15"/>
      <c r="D269" s="15" t="s">
        <v>9</v>
      </c>
      <c r="E269" s="15"/>
      <c r="F269" s="15"/>
      <c r="G269" s="15">
        <v>151</v>
      </c>
      <c r="H269" s="15"/>
      <c r="I269" s="15"/>
      <c r="J269" s="238"/>
    </row>
    <row r="270" spans="1:10" ht="15" customHeight="1" x14ac:dyDescent="0.25">
      <c r="A270" s="15"/>
      <c r="B270" s="15"/>
      <c r="C270" s="15"/>
      <c r="D270" s="15" t="s">
        <v>10</v>
      </c>
      <c r="E270" s="15"/>
      <c r="F270" s="15"/>
      <c r="G270" s="15">
        <v>49</v>
      </c>
      <c r="H270" s="15"/>
      <c r="I270" s="15"/>
      <c r="J270" s="238"/>
    </row>
    <row r="271" spans="1:10" ht="15" customHeight="1" x14ac:dyDescent="0.25">
      <c r="A271" s="15"/>
      <c r="B271" s="15"/>
      <c r="C271" s="15"/>
      <c r="D271" s="15" t="s">
        <v>11</v>
      </c>
      <c r="E271" s="15"/>
      <c r="F271" s="15"/>
      <c r="G271" s="15">
        <v>1.5</v>
      </c>
      <c r="H271" s="15"/>
      <c r="I271" s="15"/>
      <c r="J271" s="238"/>
    </row>
    <row r="272" spans="1:10" ht="15" customHeight="1" x14ac:dyDescent="0.25">
      <c r="A272" s="15"/>
      <c r="B272" s="15"/>
      <c r="C272" s="15"/>
      <c r="D272" s="15" t="s">
        <v>12</v>
      </c>
      <c r="E272" s="6"/>
      <c r="F272" s="6"/>
      <c r="G272" s="6"/>
      <c r="H272" s="15"/>
      <c r="I272" s="6"/>
      <c r="J272" s="238"/>
    </row>
    <row r="273" spans="1:10" ht="15.75" customHeight="1" thickBot="1" x14ac:dyDescent="0.3">
      <c r="A273" s="15"/>
      <c r="B273" s="15"/>
      <c r="C273" s="15"/>
      <c r="D273" s="16" t="s">
        <v>13</v>
      </c>
      <c r="E273" s="17">
        <f t="shared" ref="E273:G273" si="128">IFERROR(((2000*(1-(E270/E269))+0.01*E269)*E271),0)</f>
        <v>0</v>
      </c>
      <c r="F273" s="17">
        <f t="shared" si="128"/>
        <v>0</v>
      </c>
      <c r="G273" s="17">
        <f t="shared" si="128"/>
        <v>2028.7550662251656</v>
      </c>
      <c r="H273" s="17">
        <f>IFERROR(((2000*(1-(H270/H269))+0.01*H269)*H271)+H272,0)</f>
        <v>0</v>
      </c>
      <c r="I273" s="17">
        <f t="shared" ref="I273" si="129">IFERROR(((2000*(1-(I270/I269))+0.01*I269)*I271)+I272,0)</f>
        <v>0</v>
      </c>
      <c r="J273" s="239"/>
    </row>
    <row r="274" spans="1:10" ht="33" customHeight="1" x14ac:dyDescent="0.25">
      <c r="A274" s="5" t="s">
        <v>126</v>
      </c>
      <c r="B274" s="5" t="s">
        <v>40</v>
      </c>
      <c r="C274" s="5" t="s">
        <v>22</v>
      </c>
      <c r="D274" s="5" t="s">
        <v>7</v>
      </c>
      <c r="E274" s="114"/>
      <c r="F274" s="114"/>
      <c r="G274" s="73" t="s">
        <v>401</v>
      </c>
      <c r="H274" s="73"/>
      <c r="I274" s="73"/>
      <c r="J274" s="231">
        <f t="shared" ref="J274" si="130">IFERROR(E279+F279+G279+H279+I279,0)</f>
        <v>2644.6491059602649</v>
      </c>
    </row>
    <row r="275" spans="1:10" ht="15" customHeight="1" x14ac:dyDescent="0.25">
      <c r="A275" s="5"/>
      <c r="B275" s="5"/>
      <c r="C275" s="5"/>
      <c r="D275" s="5" t="s">
        <v>9</v>
      </c>
      <c r="E275" s="5"/>
      <c r="F275" s="5"/>
      <c r="G275" s="5">
        <v>151</v>
      </c>
      <c r="H275" s="5"/>
      <c r="I275" s="5"/>
      <c r="J275" s="232"/>
    </row>
    <row r="276" spans="1:10" ht="15" customHeight="1" x14ac:dyDescent="0.25">
      <c r="A276" s="5"/>
      <c r="B276" s="5"/>
      <c r="C276" s="5"/>
      <c r="D276" s="5" t="s">
        <v>10</v>
      </c>
      <c r="E276" s="5"/>
      <c r="F276" s="5"/>
      <c r="G276" s="5">
        <v>18</v>
      </c>
      <c r="H276" s="5"/>
      <c r="I276" s="5"/>
      <c r="J276" s="232"/>
    </row>
    <row r="277" spans="1:10" ht="15" customHeight="1" x14ac:dyDescent="0.25">
      <c r="A277" s="5"/>
      <c r="B277" s="5"/>
      <c r="C277" s="5"/>
      <c r="D277" s="5" t="s">
        <v>11</v>
      </c>
      <c r="E277" s="5"/>
      <c r="F277" s="5"/>
      <c r="G277" s="5">
        <v>1.5</v>
      </c>
      <c r="H277" s="5"/>
      <c r="I277" s="5"/>
      <c r="J277" s="232"/>
    </row>
    <row r="278" spans="1:10" ht="15" customHeight="1" x14ac:dyDescent="0.25">
      <c r="A278" s="5"/>
      <c r="B278" s="5"/>
      <c r="C278" s="5"/>
      <c r="D278" s="5" t="s">
        <v>12</v>
      </c>
      <c r="E278" s="6"/>
      <c r="F278" s="6"/>
      <c r="G278" s="6"/>
      <c r="H278" s="5"/>
      <c r="I278" s="6"/>
      <c r="J278" s="232"/>
    </row>
    <row r="279" spans="1:10" ht="15.75" customHeight="1" thickBot="1" x14ac:dyDescent="0.3">
      <c r="A279" s="5"/>
      <c r="B279" s="5"/>
      <c r="C279" s="5"/>
      <c r="D279" s="7" t="s">
        <v>13</v>
      </c>
      <c r="E279" s="8">
        <f t="shared" ref="E279:G279" si="131">IFERROR(((2000*(1-(E276/E275))+0.01*E275)*E277),0)</f>
        <v>0</v>
      </c>
      <c r="F279" s="8">
        <f t="shared" si="131"/>
        <v>0</v>
      </c>
      <c r="G279" s="8">
        <f t="shared" si="131"/>
        <v>2644.6491059602649</v>
      </c>
      <c r="H279" s="8">
        <f>IFERROR(((2000*(1-(H276/H275))+0.01*H275)*H277)+H278,0)</f>
        <v>0</v>
      </c>
      <c r="I279" s="8">
        <f t="shared" ref="I279" si="132">IFERROR(((2000*(1-(I276/I275))+0.01*I275)*I277)+I278,0)</f>
        <v>0</v>
      </c>
      <c r="J279" s="233"/>
    </row>
    <row r="280" spans="1:10" ht="15" customHeight="1" x14ac:dyDescent="0.25">
      <c r="A280" s="15" t="s">
        <v>174</v>
      </c>
      <c r="B280" s="15" t="s">
        <v>175</v>
      </c>
      <c r="C280" s="15" t="s">
        <v>22</v>
      </c>
      <c r="D280" s="15" t="s">
        <v>7</v>
      </c>
      <c r="E280" s="15"/>
      <c r="F280" s="15"/>
      <c r="G280" s="15"/>
      <c r="H280" s="71"/>
      <c r="I280" s="15"/>
      <c r="J280" s="237">
        <f t="shared" ref="J280" si="133">IFERROR(E285+F285+G285+H285+I285,0)</f>
        <v>0</v>
      </c>
    </row>
    <row r="281" spans="1:10" ht="15" customHeight="1" x14ac:dyDescent="0.25">
      <c r="A281" s="15"/>
      <c r="B281" s="15"/>
      <c r="C281" s="15"/>
      <c r="D281" s="15" t="s">
        <v>9</v>
      </c>
      <c r="E281" s="15"/>
      <c r="F281" s="15"/>
      <c r="G281" s="15"/>
      <c r="H281" s="15"/>
      <c r="I281" s="15"/>
      <c r="J281" s="238"/>
    </row>
    <row r="282" spans="1:10" ht="15" customHeight="1" x14ac:dyDescent="0.25">
      <c r="A282" s="15"/>
      <c r="B282" s="15"/>
      <c r="C282" s="15"/>
      <c r="D282" s="15" t="s">
        <v>10</v>
      </c>
      <c r="E282" s="15"/>
      <c r="F282" s="15"/>
      <c r="G282" s="15"/>
      <c r="H282" s="15"/>
      <c r="I282" s="15"/>
      <c r="J282" s="238"/>
    </row>
    <row r="283" spans="1:10" ht="15" customHeight="1" x14ac:dyDescent="0.25">
      <c r="A283" s="15"/>
      <c r="B283" s="15"/>
      <c r="C283" s="15"/>
      <c r="D283" s="15" t="s">
        <v>11</v>
      </c>
      <c r="E283" s="15"/>
      <c r="F283" s="15"/>
      <c r="G283" s="15"/>
      <c r="H283" s="15"/>
      <c r="I283" s="15"/>
      <c r="J283" s="238"/>
    </row>
    <row r="284" spans="1:10" ht="15" customHeight="1" x14ac:dyDescent="0.25">
      <c r="A284" s="15"/>
      <c r="B284" s="15"/>
      <c r="C284" s="15"/>
      <c r="D284" s="15" t="s">
        <v>12</v>
      </c>
      <c r="E284" s="6"/>
      <c r="F284" s="6"/>
      <c r="G284" s="6"/>
      <c r="H284" s="15"/>
      <c r="I284" s="6"/>
      <c r="J284" s="238"/>
    </row>
    <row r="285" spans="1:10" ht="15.75" customHeight="1" thickBot="1" x14ac:dyDescent="0.3">
      <c r="A285" s="15"/>
      <c r="B285" s="15"/>
      <c r="C285" s="15"/>
      <c r="D285" s="16" t="s">
        <v>13</v>
      </c>
      <c r="E285" s="17">
        <f t="shared" ref="E285:G285" si="134">IFERROR(((2000*(1-(E282/E281))+0.01*E281)*E283),0)</f>
        <v>0</v>
      </c>
      <c r="F285" s="17">
        <f t="shared" si="134"/>
        <v>0</v>
      </c>
      <c r="G285" s="17">
        <f t="shared" si="134"/>
        <v>0</v>
      </c>
      <c r="H285" s="17">
        <f>IFERROR(((2000*(1-(H282/H281))+0.01*H281)*H283)+H284,0)</f>
        <v>0</v>
      </c>
      <c r="I285" s="17">
        <f t="shared" ref="I285" si="135">IFERROR(((2000*(1-(I282/I281))+0.01*I281)*I283)+I284,0)</f>
        <v>0</v>
      </c>
      <c r="J285" s="239"/>
    </row>
    <row r="286" spans="1:10" ht="15" customHeight="1" x14ac:dyDescent="0.25">
      <c r="A286" s="65" t="s">
        <v>320</v>
      </c>
      <c r="B286" s="65" t="s">
        <v>141</v>
      </c>
      <c r="C286" s="5" t="s">
        <v>22</v>
      </c>
      <c r="D286" s="5" t="s">
        <v>7</v>
      </c>
      <c r="E286" s="114"/>
      <c r="F286" s="47"/>
      <c r="G286" s="73"/>
      <c r="H286" s="73"/>
      <c r="I286" s="73"/>
      <c r="J286" s="231">
        <f t="shared" ref="J286" si="136">IFERROR(E291+F291+G291+H291+I291,0)</f>
        <v>0</v>
      </c>
    </row>
    <row r="287" spans="1:10" ht="15" customHeight="1" x14ac:dyDescent="0.25">
      <c r="A287" s="5"/>
      <c r="B287" s="5"/>
      <c r="C287" s="5"/>
      <c r="D287" s="5" t="s">
        <v>9</v>
      </c>
      <c r="E287" s="5"/>
      <c r="F287" s="5"/>
      <c r="G287" s="5"/>
      <c r="H287" s="5"/>
      <c r="I287" s="5"/>
      <c r="J287" s="232"/>
    </row>
    <row r="288" spans="1:10" ht="15" customHeight="1" x14ac:dyDescent="0.25">
      <c r="A288" s="5"/>
      <c r="B288" s="5"/>
      <c r="C288" s="5"/>
      <c r="D288" s="5" t="s">
        <v>10</v>
      </c>
      <c r="E288" s="5"/>
      <c r="F288" s="5"/>
      <c r="G288" s="5"/>
      <c r="H288" s="5"/>
      <c r="I288" s="5"/>
      <c r="J288" s="232"/>
    </row>
    <row r="289" spans="1:10" ht="15" customHeight="1" x14ac:dyDescent="0.25">
      <c r="A289" s="5"/>
      <c r="B289" s="5"/>
      <c r="C289" s="5"/>
      <c r="D289" s="5" t="s">
        <v>11</v>
      </c>
      <c r="E289" s="5"/>
      <c r="F289" s="5"/>
      <c r="G289" s="5"/>
      <c r="H289" s="5"/>
      <c r="I289" s="5"/>
      <c r="J289" s="232"/>
    </row>
    <row r="290" spans="1:10" ht="15" customHeight="1" x14ac:dyDescent="0.25">
      <c r="A290" s="5"/>
      <c r="B290" s="5"/>
      <c r="C290" s="5"/>
      <c r="D290" s="5" t="s">
        <v>12</v>
      </c>
      <c r="E290" s="6"/>
      <c r="F290" s="6"/>
      <c r="G290" s="6"/>
      <c r="H290" s="5"/>
      <c r="I290" s="6"/>
      <c r="J290" s="232"/>
    </row>
    <row r="291" spans="1:10" ht="15.75" customHeight="1" thickBot="1" x14ac:dyDescent="0.3">
      <c r="A291" s="5"/>
      <c r="B291" s="5"/>
      <c r="C291" s="5"/>
      <c r="D291" s="7" t="s">
        <v>13</v>
      </c>
      <c r="E291" s="8">
        <f t="shared" ref="E291:G291" si="137">IFERROR(((2000*(1-(E288/E287))+0.01*E287)*E289),0)</f>
        <v>0</v>
      </c>
      <c r="F291" s="8">
        <f t="shared" si="137"/>
        <v>0</v>
      </c>
      <c r="G291" s="8">
        <f t="shared" si="137"/>
        <v>0</v>
      </c>
      <c r="H291" s="8">
        <f>IFERROR(((2000*(1-(H288/H287))+0.01*H287)*H289)+H290,0)</f>
        <v>0</v>
      </c>
      <c r="I291" s="8">
        <f t="shared" ref="I291" si="138">IFERROR(((2000*(1-(I288/I287))+0.01*I287)*I289)+I290,0)</f>
        <v>0</v>
      </c>
      <c r="J291" s="233"/>
    </row>
    <row r="292" spans="1:10" s="91" customFormat="1" ht="30.75" customHeight="1" x14ac:dyDescent="0.25">
      <c r="A292" s="71" t="s">
        <v>316</v>
      </c>
      <c r="B292" s="71" t="s">
        <v>317</v>
      </c>
      <c r="C292" s="15" t="s">
        <v>22</v>
      </c>
      <c r="D292" s="15" t="s">
        <v>7</v>
      </c>
      <c r="E292" s="46"/>
      <c r="F292" s="113"/>
      <c r="G292" s="15"/>
      <c r="H292" s="75"/>
      <c r="I292" s="15"/>
      <c r="J292" s="237">
        <f t="shared" ref="J292" si="139">IFERROR(E297+F297+G297+H297+I297,0)</f>
        <v>0</v>
      </c>
    </row>
    <row r="293" spans="1:10" s="91" customFormat="1" ht="15" customHeight="1" x14ac:dyDescent="0.25">
      <c r="A293" s="15"/>
      <c r="B293" s="15"/>
      <c r="C293" s="15"/>
      <c r="D293" s="15" t="s">
        <v>9</v>
      </c>
      <c r="E293" s="15"/>
      <c r="F293" s="15"/>
      <c r="G293" s="15"/>
      <c r="H293" s="15"/>
      <c r="I293" s="15"/>
      <c r="J293" s="238"/>
    </row>
    <row r="294" spans="1:10" s="91" customFormat="1" ht="15" customHeight="1" x14ac:dyDescent="0.25">
      <c r="A294" s="15"/>
      <c r="B294" s="15"/>
      <c r="C294" s="15"/>
      <c r="D294" s="15" t="s">
        <v>10</v>
      </c>
      <c r="E294" s="15"/>
      <c r="F294" s="15"/>
      <c r="G294" s="15"/>
      <c r="H294" s="15"/>
      <c r="I294" s="15"/>
      <c r="J294" s="238"/>
    </row>
    <row r="295" spans="1:10" s="91" customFormat="1" ht="15" customHeight="1" x14ac:dyDescent="0.25">
      <c r="A295" s="15"/>
      <c r="B295" s="15"/>
      <c r="C295" s="15"/>
      <c r="D295" s="15" t="s">
        <v>11</v>
      </c>
      <c r="E295" s="15"/>
      <c r="F295" s="15"/>
      <c r="G295" s="15"/>
      <c r="H295" s="15"/>
      <c r="I295" s="15"/>
      <c r="J295" s="238"/>
    </row>
    <row r="296" spans="1:10" s="91" customFormat="1" ht="15" customHeight="1" x14ac:dyDescent="0.25">
      <c r="A296" s="15"/>
      <c r="B296" s="15"/>
      <c r="C296" s="15"/>
      <c r="D296" s="15" t="s">
        <v>12</v>
      </c>
      <c r="E296" s="6"/>
      <c r="F296" s="6"/>
      <c r="G296" s="6"/>
      <c r="H296" s="15"/>
      <c r="I296" s="6"/>
      <c r="J296" s="238"/>
    </row>
    <row r="297" spans="1:10" s="91" customFormat="1" ht="15.75" customHeight="1" thickBot="1" x14ac:dyDescent="0.3">
      <c r="A297" s="15"/>
      <c r="B297" s="15"/>
      <c r="C297" s="15"/>
      <c r="D297" s="16" t="s">
        <v>13</v>
      </c>
      <c r="E297" s="17">
        <f t="shared" ref="E297:G297" si="140">IFERROR(((2000*(1-(E294/E293))+0.01*E293)*E295),0)</f>
        <v>0</v>
      </c>
      <c r="F297" s="17">
        <f t="shared" si="140"/>
        <v>0</v>
      </c>
      <c r="G297" s="17">
        <f t="shared" si="140"/>
        <v>0</v>
      </c>
      <c r="H297" s="17">
        <f>IFERROR(((2000*(1-(H294/H293))+0.01*H293)*H295)+H296,0)</f>
        <v>0</v>
      </c>
      <c r="I297" s="17">
        <f t="shared" ref="I297" si="141">IFERROR(((2000*(1-(I294/I293))+0.01*I293)*I295)+I296,0)</f>
        <v>0</v>
      </c>
      <c r="J297" s="239"/>
    </row>
    <row r="298" spans="1:10" ht="15" customHeight="1" x14ac:dyDescent="0.25">
      <c r="A298" s="21" t="s">
        <v>139</v>
      </c>
      <c r="B298" s="21" t="s">
        <v>140</v>
      </c>
      <c r="C298" s="21" t="s">
        <v>36</v>
      </c>
      <c r="D298" s="21" t="s">
        <v>7</v>
      </c>
      <c r="E298" s="21"/>
      <c r="F298" s="21"/>
      <c r="G298" s="21"/>
      <c r="H298" s="21"/>
      <c r="I298" s="21"/>
      <c r="J298" s="234">
        <f t="shared" ref="J298" si="142">IFERROR(E303+F303+G303+H303+I303,0)</f>
        <v>0</v>
      </c>
    </row>
    <row r="299" spans="1:10" ht="15" customHeight="1" x14ac:dyDescent="0.25">
      <c r="A299" s="21"/>
      <c r="B299" s="21"/>
      <c r="C299" s="21"/>
      <c r="D299" s="21" t="s">
        <v>9</v>
      </c>
      <c r="E299" s="21"/>
      <c r="F299" s="21"/>
      <c r="G299" s="21"/>
      <c r="H299" s="21"/>
      <c r="I299" s="21"/>
      <c r="J299" s="235"/>
    </row>
    <row r="300" spans="1:10" ht="15" customHeight="1" x14ac:dyDescent="0.25">
      <c r="A300" s="21"/>
      <c r="B300" s="21"/>
      <c r="C300" s="21"/>
      <c r="D300" s="21" t="s">
        <v>10</v>
      </c>
      <c r="E300" s="21"/>
      <c r="F300" s="21"/>
      <c r="G300" s="21"/>
      <c r="H300" s="21"/>
      <c r="I300" s="21"/>
      <c r="J300" s="235"/>
    </row>
    <row r="301" spans="1:10" ht="15" customHeight="1" x14ac:dyDescent="0.25">
      <c r="A301" s="21"/>
      <c r="B301" s="21"/>
      <c r="C301" s="21"/>
      <c r="D301" s="21" t="s">
        <v>11</v>
      </c>
      <c r="E301" s="21"/>
      <c r="F301" s="21"/>
      <c r="G301" s="21"/>
      <c r="H301" s="21"/>
      <c r="I301" s="21"/>
      <c r="J301" s="235"/>
    </row>
    <row r="302" spans="1:10" ht="15" customHeight="1" x14ac:dyDescent="0.25">
      <c r="A302" s="21"/>
      <c r="B302" s="21"/>
      <c r="C302" s="21"/>
      <c r="D302" s="21" t="s">
        <v>12</v>
      </c>
      <c r="E302" s="6"/>
      <c r="F302" s="6"/>
      <c r="G302" s="6"/>
      <c r="H302" s="21"/>
      <c r="I302" s="6"/>
      <c r="J302" s="235"/>
    </row>
    <row r="303" spans="1:10" ht="15.75" customHeight="1" thickBot="1" x14ac:dyDescent="0.3">
      <c r="A303" s="21"/>
      <c r="B303" s="21"/>
      <c r="C303" s="21"/>
      <c r="D303" s="22" t="s">
        <v>13</v>
      </c>
      <c r="E303" s="23">
        <f t="shared" ref="E303:G303" si="143">IFERROR(((2000*(1-(E300/E299))+0.01*E299)*E301),0)</f>
        <v>0</v>
      </c>
      <c r="F303" s="23">
        <f t="shared" si="143"/>
        <v>0</v>
      </c>
      <c r="G303" s="23">
        <f t="shared" si="143"/>
        <v>0</v>
      </c>
      <c r="H303" s="23">
        <f>IFERROR(((2000*(1-(H300/H299))+0.01*H299)*H301)+H302,0)</f>
        <v>0</v>
      </c>
      <c r="I303" s="23">
        <f t="shared" ref="I303" si="144">IFERROR(((2000*(1-(I300/I299))+0.01*I299)*I301)+I302,0)</f>
        <v>0</v>
      </c>
      <c r="J303" s="236"/>
    </row>
    <row r="304" spans="1:10" ht="15" customHeight="1" x14ac:dyDescent="0.25">
      <c r="A304" s="15" t="s">
        <v>148</v>
      </c>
      <c r="B304" s="15" t="s">
        <v>177</v>
      </c>
      <c r="C304" s="15" t="s">
        <v>22</v>
      </c>
      <c r="D304" s="15" t="s">
        <v>7</v>
      </c>
      <c r="E304" s="113"/>
      <c r="F304" s="15"/>
      <c r="G304" s="75"/>
      <c r="H304" s="15"/>
      <c r="I304" s="75"/>
      <c r="J304" s="237">
        <f t="shared" ref="J304" si="145">IFERROR(E309+F309+G309+H309+I309,0)</f>
        <v>0</v>
      </c>
    </row>
    <row r="305" spans="1:10" ht="15" customHeight="1" x14ac:dyDescent="0.25">
      <c r="A305" s="15"/>
      <c r="B305" s="15"/>
      <c r="C305" s="15"/>
      <c r="D305" s="15" t="s">
        <v>9</v>
      </c>
      <c r="E305" s="15"/>
      <c r="F305" s="15"/>
      <c r="G305" s="15"/>
      <c r="H305" s="15"/>
      <c r="I305" s="15"/>
      <c r="J305" s="238"/>
    </row>
    <row r="306" spans="1:10" ht="15" customHeight="1" x14ac:dyDescent="0.25">
      <c r="A306" s="15"/>
      <c r="B306" s="15"/>
      <c r="C306" s="15"/>
      <c r="D306" s="15" t="s">
        <v>10</v>
      </c>
      <c r="E306" s="15"/>
      <c r="F306" s="15"/>
      <c r="G306" s="15"/>
      <c r="H306" s="15"/>
      <c r="I306" s="15"/>
      <c r="J306" s="238"/>
    </row>
    <row r="307" spans="1:10" ht="15" customHeight="1" x14ac:dyDescent="0.25">
      <c r="A307" s="15"/>
      <c r="B307" s="15"/>
      <c r="C307" s="15"/>
      <c r="D307" s="15" t="s">
        <v>11</v>
      </c>
      <c r="E307" s="15"/>
      <c r="F307" s="15"/>
      <c r="G307" s="15"/>
      <c r="H307" s="15"/>
      <c r="I307" s="15"/>
      <c r="J307" s="238"/>
    </row>
    <row r="308" spans="1:10" ht="15" customHeight="1" x14ac:dyDescent="0.25">
      <c r="A308" s="15"/>
      <c r="B308" s="15"/>
      <c r="C308" s="15"/>
      <c r="D308" s="15" t="s">
        <v>12</v>
      </c>
      <c r="E308" s="6"/>
      <c r="F308" s="6"/>
      <c r="G308" s="6"/>
      <c r="H308" s="15"/>
      <c r="I308" s="6"/>
      <c r="J308" s="238"/>
    </row>
    <row r="309" spans="1:10" ht="15.75" customHeight="1" thickBot="1" x14ac:dyDescent="0.3">
      <c r="A309" s="15"/>
      <c r="B309" s="15"/>
      <c r="C309" s="15"/>
      <c r="D309" s="16" t="s">
        <v>13</v>
      </c>
      <c r="E309" s="17">
        <f t="shared" ref="E309:G309" si="146">IFERROR(((2000*(1-(E306/E305))+0.01*E305)*E307),0)</f>
        <v>0</v>
      </c>
      <c r="F309" s="17">
        <f t="shared" si="146"/>
        <v>0</v>
      </c>
      <c r="G309" s="17">
        <f t="shared" si="146"/>
        <v>0</v>
      </c>
      <c r="H309" s="17">
        <f>IFERROR(((2000*(1-(H306/H305))+0.01*H305)*H307)+H308,0)</f>
        <v>0</v>
      </c>
      <c r="I309" s="17">
        <f t="shared" ref="I309" si="147">IFERROR(((2000*(1-(I306/I305))+0.01*I305)*I307)+I308,0)</f>
        <v>0</v>
      </c>
      <c r="J309" s="239"/>
    </row>
    <row r="310" spans="1:10" ht="15" customHeight="1" x14ac:dyDescent="0.25">
      <c r="A310" s="5" t="s">
        <v>178</v>
      </c>
      <c r="B310" s="5" t="s">
        <v>179</v>
      </c>
      <c r="C310" s="5" t="s">
        <v>22</v>
      </c>
      <c r="D310" s="5" t="s">
        <v>7</v>
      </c>
      <c r="E310" s="5"/>
      <c r="F310" s="5"/>
      <c r="G310" s="5"/>
      <c r="H310" s="5"/>
      <c r="I310" s="5"/>
      <c r="J310" s="231">
        <f t="shared" ref="J310" si="148">IFERROR(E315+F315+G315+H315+I315,0)</f>
        <v>0</v>
      </c>
    </row>
    <row r="311" spans="1:10" ht="15" customHeight="1" x14ac:dyDescent="0.25">
      <c r="A311" s="5"/>
      <c r="B311" s="5"/>
      <c r="C311" s="5"/>
      <c r="D311" s="5" t="s">
        <v>9</v>
      </c>
      <c r="E311" s="5"/>
      <c r="F311" s="5"/>
      <c r="G311" s="5"/>
      <c r="H311" s="5"/>
      <c r="I311" s="5"/>
      <c r="J311" s="232"/>
    </row>
    <row r="312" spans="1:10" ht="15" customHeight="1" x14ac:dyDescent="0.25">
      <c r="A312" s="5"/>
      <c r="B312" s="5"/>
      <c r="C312" s="5"/>
      <c r="D312" s="5" t="s">
        <v>10</v>
      </c>
      <c r="E312" s="5"/>
      <c r="F312" s="5"/>
      <c r="G312" s="5"/>
      <c r="H312" s="5"/>
      <c r="I312" s="5"/>
      <c r="J312" s="232"/>
    </row>
    <row r="313" spans="1:10" ht="15" customHeight="1" x14ac:dyDescent="0.25">
      <c r="A313" s="5"/>
      <c r="B313" s="5"/>
      <c r="C313" s="5"/>
      <c r="D313" s="5" t="s">
        <v>11</v>
      </c>
      <c r="E313" s="5"/>
      <c r="F313" s="5"/>
      <c r="G313" s="5"/>
      <c r="H313" s="5"/>
      <c r="I313" s="5"/>
      <c r="J313" s="232"/>
    </row>
    <row r="314" spans="1:10" ht="15" customHeight="1" x14ac:dyDescent="0.25">
      <c r="A314" s="5"/>
      <c r="B314" s="5"/>
      <c r="C314" s="5"/>
      <c r="D314" s="5" t="s">
        <v>12</v>
      </c>
      <c r="E314" s="6"/>
      <c r="F314" s="6"/>
      <c r="G314" s="6"/>
      <c r="H314" s="5"/>
      <c r="I314" s="6"/>
      <c r="J314" s="232"/>
    </row>
    <row r="315" spans="1:10" ht="15.75" customHeight="1" thickBot="1" x14ac:dyDescent="0.3">
      <c r="A315" s="5"/>
      <c r="B315" s="5"/>
      <c r="C315" s="5"/>
      <c r="D315" s="7" t="s">
        <v>13</v>
      </c>
      <c r="E315" s="8">
        <f t="shared" ref="E315:G315" si="149">IFERROR(((2000*(1-(E312/E311))+0.01*E311)*E313),0)</f>
        <v>0</v>
      </c>
      <c r="F315" s="8">
        <f t="shared" si="149"/>
        <v>0</v>
      </c>
      <c r="G315" s="8">
        <f t="shared" si="149"/>
        <v>0</v>
      </c>
      <c r="H315" s="8">
        <f>IFERROR(((2000*(1-(H312/H311))+0.01*H311)*H313)+H314,0)</f>
        <v>0</v>
      </c>
      <c r="I315" s="8">
        <f t="shared" ref="I315" si="150">IFERROR(((2000*(1-(I312/I311))+0.01*I311)*I313)+I314,0)</f>
        <v>0</v>
      </c>
      <c r="J315" s="233"/>
    </row>
    <row r="316" spans="1:10" ht="15" customHeight="1" x14ac:dyDescent="0.25">
      <c r="A316" s="15" t="s">
        <v>180</v>
      </c>
      <c r="B316" s="15" t="s">
        <v>88</v>
      </c>
      <c r="C316" s="15" t="s">
        <v>22</v>
      </c>
      <c r="D316" s="15" t="s">
        <v>7</v>
      </c>
      <c r="E316" s="15"/>
      <c r="F316" s="15"/>
      <c r="G316" s="15"/>
      <c r="H316" s="15"/>
      <c r="I316" s="15"/>
      <c r="J316" s="237">
        <f t="shared" ref="J316" si="151">IFERROR(E321+F321+G321+H321+I321,0)</f>
        <v>0</v>
      </c>
    </row>
    <row r="317" spans="1:10" ht="15" customHeight="1" x14ac:dyDescent="0.25">
      <c r="A317" s="15"/>
      <c r="B317" s="15"/>
      <c r="C317" s="15"/>
      <c r="D317" s="15" t="s">
        <v>9</v>
      </c>
      <c r="E317" s="15"/>
      <c r="F317" s="15"/>
      <c r="G317" s="15"/>
      <c r="H317" s="15"/>
      <c r="I317" s="15"/>
      <c r="J317" s="238"/>
    </row>
    <row r="318" spans="1:10" ht="15" customHeight="1" x14ac:dyDescent="0.25">
      <c r="A318" s="15"/>
      <c r="B318" s="15"/>
      <c r="C318" s="15"/>
      <c r="D318" s="15" t="s">
        <v>10</v>
      </c>
      <c r="E318" s="15"/>
      <c r="F318" s="15"/>
      <c r="G318" s="15"/>
      <c r="H318" s="15"/>
      <c r="I318" s="15"/>
      <c r="J318" s="238"/>
    </row>
    <row r="319" spans="1:10" ht="15" customHeight="1" x14ac:dyDescent="0.25">
      <c r="A319" s="15"/>
      <c r="B319" s="15"/>
      <c r="C319" s="15"/>
      <c r="D319" s="15" t="s">
        <v>11</v>
      </c>
      <c r="E319" s="15"/>
      <c r="F319" s="15"/>
      <c r="G319" s="15"/>
      <c r="H319" s="15"/>
      <c r="I319" s="15"/>
      <c r="J319" s="238"/>
    </row>
    <row r="320" spans="1:10" ht="15" customHeight="1" x14ac:dyDescent="0.25">
      <c r="A320" s="15"/>
      <c r="B320" s="15"/>
      <c r="C320" s="15"/>
      <c r="D320" s="15" t="s">
        <v>12</v>
      </c>
      <c r="E320" s="6"/>
      <c r="F320" s="6"/>
      <c r="G320" s="6"/>
      <c r="H320" s="15"/>
      <c r="I320" s="6"/>
      <c r="J320" s="238"/>
    </row>
    <row r="321" spans="1:10" ht="15.75" customHeight="1" thickBot="1" x14ac:dyDescent="0.3">
      <c r="A321" s="15"/>
      <c r="B321" s="15"/>
      <c r="C321" s="15"/>
      <c r="D321" s="16" t="s">
        <v>13</v>
      </c>
      <c r="E321" s="17">
        <f t="shared" ref="E321:G321" si="152">IFERROR(((2000*(1-(E318/E317))+0.01*E317)*E319),0)</f>
        <v>0</v>
      </c>
      <c r="F321" s="17">
        <f t="shared" si="152"/>
        <v>0</v>
      </c>
      <c r="G321" s="17">
        <f t="shared" si="152"/>
        <v>0</v>
      </c>
      <c r="H321" s="17">
        <f>IFERROR(((2000*(1-(H318/H317))+0.01*H317)*H319)+H320,0)</f>
        <v>0</v>
      </c>
      <c r="I321" s="17">
        <f t="shared" ref="I321" si="153">IFERROR(((2000*(1-(I318/I317))+0.01*I317)*I319)+I320,0)</f>
        <v>0</v>
      </c>
      <c r="J321" s="239"/>
    </row>
    <row r="322" spans="1:10" ht="26.25" customHeight="1" x14ac:dyDescent="0.25">
      <c r="A322" s="5" t="s">
        <v>152</v>
      </c>
      <c r="B322" s="5" t="s">
        <v>181</v>
      </c>
      <c r="C322" s="5" t="s">
        <v>22</v>
      </c>
      <c r="D322" s="5" t="s">
        <v>7</v>
      </c>
      <c r="E322" s="47"/>
      <c r="F322" s="47"/>
      <c r="G322" s="114"/>
      <c r="H322" s="139"/>
      <c r="I322" s="114"/>
      <c r="J322" s="231">
        <f t="shared" ref="J322" si="154">IFERROR(E327+F327+G327+H327+I327,0)</f>
        <v>0</v>
      </c>
    </row>
    <row r="323" spans="1:10" ht="15" customHeight="1" x14ac:dyDescent="0.25">
      <c r="A323" s="5"/>
      <c r="B323" s="5"/>
      <c r="C323" s="5"/>
      <c r="D323" s="5" t="s">
        <v>9</v>
      </c>
      <c r="E323" s="5"/>
      <c r="F323" s="5"/>
      <c r="G323" s="5"/>
      <c r="H323" s="5"/>
      <c r="I323" s="5"/>
      <c r="J323" s="232"/>
    </row>
    <row r="324" spans="1:10" ht="15" customHeight="1" x14ac:dyDescent="0.25">
      <c r="A324" s="5"/>
      <c r="B324" s="5"/>
      <c r="C324" s="5"/>
      <c r="D324" s="5" t="s">
        <v>10</v>
      </c>
      <c r="E324" s="5"/>
      <c r="F324" s="5"/>
      <c r="G324" s="5"/>
      <c r="H324" s="5"/>
      <c r="I324" s="5"/>
      <c r="J324" s="232"/>
    </row>
    <row r="325" spans="1:10" ht="15" customHeight="1" x14ac:dyDescent="0.25">
      <c r="A325" s="5"/>
      <c r="B325" s="5"/>
      <c r="C325" s="5"/>
      <c r="D325" s="5" t="s">
        <v>11</v>
      </c>
      <c r="E325" s="5"/>
      <c r="F325" s="5"/>
      <c r="G325" s="5"/>
      <c r="H325" s="5"/>
      <c r="I325" s="5"/>
      <c r="J325" s="232"/>
    </row>
    <row r="326" spans="1:10" ht="15" customHeight="1" x14ac:dyDescent="0.25">
      <c r="A326" s="5"/>
      <c r="B326" s="5"/>
      <c r="C326" s="5"/>
      <c r="D326" s="5" t="s">
        <v>12</v>
      </c>
      <c r="E326" s="6"/>
      <c r="F326" s="6"/>
      <c r="G326" s="6"/>
      <c r="H326" s="5"/>
      <c r="I326" s="6"/>
      <c r="J326" s="232"/>
    </row>
    <row r="327" spans="1:10" ht="15.75" customHeight="1" thickBot="1" x14ac:dyDescent="0.3">
      <c r="A327" s="5"/>
      <c r="B327" s="5"/>
      <c r="C327" s="5"/>
      <c r="D327" s="7" t="s">
        <v>13</v>
      </c>
      <c r="E327" s="8">
        <f t="shared" ref="E327:G327" si="155">IFERROR(((2000*(1-(E324/E323))+0.01*E323)*E325),0)</f>
        <v>0</v>
      </c>
      <c r="F327" s="8">
        <f t="shared" si="155"/>
        <v>0</v>
      </c>
      <c r="G327" s="8">
        <f t="shared" si="155"/>
        <v>0</v>
      </c>
      <c r="H327" s="8">
        <f>IFERROR(((2000*(1-(H324/H323))+0.01*H323)*H325)+H326,0)</f>
        <v>0</v>
      </c>
      <c r="I327" s="8">
        <f t="shared" ref="I327" si="156">IFERROR(((2000*(1-(I324/I323))+0.01*I323)*I325)+I326,0)</f>
        <v>0</v>
      </c>
      <c r="J327" s="233"/>
    </row>
    <row r="328" spans="1:10" ht="15" customHeight="1" x14ac:dyDescent="0.25">
      <c r="A328" s="94" t="s">
        <v>312</v>
      </c>
      <c r="B328" s="21" t="s">
        <v>182</v>
      </c>
      <c r="C328" s="21" t="s">
        <v>36</v>
      </c>
      <c r="D328" s="21" t="s">
        <v>7</v>
      </c>
      <c r="E328" s="59"/>
      <c r="F328" s="148"/>
      <c r="G328" s="21"/>
      <c r="H328" s="94"/>
      <c r="I328" s="21"/>
      <c r="J328" s="234">
        <f t="shared" ref="J328" si="157">IFERROR(E333+F333+G333+H333+I333,0)</f>
        <v>0</v>
      </c>
    </row>
    <row r="329" spans="1:10" ht="15" customHeight="1" x14ac:dyDescent="0.25">
      <c r="A329" s="21"/>
      <c r="B329" s="21"/>
      <c r="C329" s="21"/>
      <c r="D329" s="21" t="s">
        <v>9</v>
      </c>
      <c r="E329" s="21"/>
      <c r="F329" s="21"/>
      <c r="G329" s="21"/>
      <c r="H329" s="21"/>
      <c r="I329" s="21"/>
      <c r="J329" s="235"/>
    </row>
    <row r="330" spans="1:10" ht="15" customHeight="1" x14ac:dyDescent="0.25">
      <c r="A330" s="21"/>
      <c r="B330" s="21"/>
      <c r="C330" s="21"/>
      <c r="D330" s="21" t="s">
        <v>10</v>
      </c>
      <c r="E330" s="21"/>
      <c r="F330" s="21"/>
      <c r="G330" s="21"/>
      <c r="H330" s="21"/>
      <c r="I330" s="21"/>
      <c r="J330" s="235"/>
    </row>
    <row r="331" spans="1:10" ht="15" customHeight="1" x14ac:dyDescent="0.25">
      <c r="A331" s="21"/>
      <c r="B331" s="21"/>
      <c r="C331" s="21"/>
      <c r="D331" s="21" t="s">
        <v>11</v>
      </c>
      <c r="E331" s="21"/>
      <c r="F331" s="21"/>
      <c r="G331" s="21"/>
      <c r="H331" s="21"/>
      <c r="I331" s="21"/>
      <c r="J331" s="235"/>
    </row>
    <row r="332" spans="1:10" ht="15" customHeight="1" x14ac:dyDescent="0.25">
      <c r="A332" s="21"/>
      <c r="B332" s="21"/>
      <c r="C332" s="21"/>
      <c r="D332" s="21" t="s">
        <v>12</v>
      </c>
      <c r="E332" s="6"/>
      <c r="F332" s="6"/>
      <c r="G332" s="6"/>
      <c r="H332" s="21">
        <v>100</v>
      </c>
      <c r="I332" s="6"/>
      <c r="J332" s="235"/>
    </row>
    <row r="333" spans="1:10" ht="15.75" customHeight="1" thickBot="1" x14ac:dyDescent="0.3">
      <c r="A333" s="21"/>
      <c r="B333" s="21"/>
      <c r="C333" s="21"/>
      <c r="D333" s="22" t="s">
        <v>13</v>
      </c>
      <c r="E333" s="23">
        <f t="shared" ref="E333:G333" si="158">IFERROR(((2000*(1-(E330/E329))+0.01*E329)*E331),0)</f>
        <v>0</v>
      </c>
      <c r="F333" s="23">
        <f t="shared" si="158"/>
        <v>0</v>
      </c>
      <c r="G333" s="23">
        <f t="shared" si="158"/>
        <v>0</v>
      </c>
      <c r="H333" s="23">
        <f>IFERROR(((2000*(1-(H330/H329))+0.01*H329)*H331)+H332,0)</f>
        <v>0</v>
      </c>
      <c r="I333" s="23">
        <f t="shared" ref="I333" si="159">IFERROR(((2000*(1-(I330/I329))+0.01*I329)*I331)+I332,0)</f>
        <v>0</v>
      </c>
      <c r="J333" s="236"/>
    </row>
    <row r="334" spans="1:10" ht="32.25" customHeight="1" x14ac:dyDescent="0.25">
      <c r="A334" s="15" t="s">
        <v>103</v>
      </c>
      <c r="B334" s="15" t="s">
        <v>104</v>
      </c>
      <c r="C334" s="15" t="s">
        <v>22</v>
      </c>
      <c r="D334" s="15" t="s">
        <v>7</v>
      </c>
      <c r="E334" s="15"/>
      <c r="F334" s="15"/>
      <c r="G334" s="46"/>
      <c r="H334" s="48"/>
      <c r="I334" s="46"/>
      <c r="J334" s="237">
        <f t="shared" ref="J334" si="160">IFERROR(E339+F339+G339+H339+I339,0)</f>
        <v>0</v>
      </c>
    </row>
    <row r="335" spans="1:10" ht="15" customHeight="1" x14ac:dyDescent="0.25">
      <c r="A335" s="15"/>
      <c r="B335" s="15"/>
      <c r="C335" s="15"/>
      <c r="D335" s="15" t="s">
        <v>9</v>
      </c>
      <c r="E335" s="15"/>
      <c r="F335" s="15"/>
      <c r="G335" s="15"/>
      <c r="H335" s="15"/>
      <c r="I335" s="15"/>
      <c r="J335" s="238"/>
    </row>
    <row r="336" spans="1:10" ht="15" customHeight="1" x14ac:dyDescent="0.25">
      <c r="A336" s="15"/>
      <c r="B336" s="15"/>
      <c r="C336" s="15"/>
      <c r="D336" s="15" t="s">
        <v>10</v>
      </c>
      <c r="E336" s="15"/>
      <c r="F336" s="15"/>
      <c r="G336" s="15"/>
      <c r="H336" s="15"/>
      <c r="I336" s="15"/>
      <c r="J336" s="238"/>
    </row>
    <row r="337" spans="1:10" ht="15" customHeight="1" x14ac:dyDescent="0.25">
      <c r="A337" s="15"/>
      <c r="B337" s="15"/>
      <c r="C337" s="15"/>
      <c r="D337" s="15" t="s">
        <v>11</v>
      </c>
      <c r="E337" s="15"/>
      <c r="F337" s="15"/>
      <c r="G337" s="15"/>
      <c r="H337" s="15"/>
      <c r="I337" s="15"/>
      <c r="J337" s="238"/>
    </row>
    <row r="338" spans="1:10" ht="15" customHeight="1" x14ac:dyDescent="0.25">
      <c r="A338" s="15"/>
      <c r="B338" s="15"/>
      <c r="C338" s="15"/>
      <c r="D338" s="15" t="s">
        <v>12</v>
      </c>
      <c r="E338" s="6"/>
      <c r="F338" s="6"/>
      <c r="G338" s="6"/>
      <c r="H338" s="15"/>
      <c r="I338" s="6"/>
      <c r="J338" s="238"/>
    </row>
    <row r="339" spans="1:10" ht="15.75" customHeight="1" thickBot="1" x14ac:dyDescent="0.3">
      <c r="A339" s="15"/>
      <c r="B339" s="15"/>
      <c r="C339" s="15"/>
      <c r="D339" s="16" t="s">
        <v>13</v>
      </c>
      <c r="E339" s="17">
        <f t="shared" ref="E339:G339" si="161">IFERROR(((2000*(1-(E336/E335))+0.01*E335)*E337),0)</f>
        <v>0</v>
      </c>
      <c r="F339" s="17">
        <f t="shared" si="161"/>
        <v>0</v>
      </c>
      <c r="G339" s="17">
        <f t="shared" si="161"/>
        <v>0</v>
      </c>
      <c r="H339" s="17">
        <f>IFERROR(((2000*(1-(H336/H335))+0.01*H335)*H337)+H338,0)</f>
        <v>0</v>
      </c>
      <c r="I339" s="17">
        <f t="shared" ref="I339" si="162">IFERROR(((2000*(1-(I336/I335))+0.01*I335)*I337)+I338,0)</f>
        <v>0</v>
      </c>
      <c r="J339" s="239"/>
    </row>
    <row r="340" spans="1:10" ht="28.5" customHeight="1" x14ac:dyDescent="0.25">
      <c r="A340" s="21" t="s">
        <v>183</v>
      </c>
      <c r="B340" s="21" t="s">
        <v>184</v>
      </c>
      <c r="C340" s="21" t="s">
        <v>36</v>
      </c>
      <c r="D340" s="21" t="s">
        <v>7</v>
      </c>
      <c r="E340" s="45"/>
      <c r="F340" s="21"/>
      <c r="G340" s="21"/>
      <c r="H340" s="21"/>
      <c r="I340" s="21"/>
      <c r="J340" s="234">
        <f t="shared" ref="J340" si="163">IFERROR(E345+F345+G345+H345+I345,0)</f>
        <v>0</v>
      </c>
    </row>
    <row r="341" spans="1:10" ht="15" customHeight="1" x14ac:dyDescent="0.25">
      <c r="A341" s="21"/>
      <c r="B341" s="21"/>
      <c r="C341" s="21"/>
      <c r="D341" s="21" t="s">
        <v>9</v>
      </c>
      <c r="E341" s="21"/>
      <c r="F341" s="21"/>
      <c r="G341" s="21"/>
      <c r="H341" s="21"/>
      <c r="I341" s="21"/>
      <c r="J341" s="235"/>
    </row>
    <row r="342" spans="1:10" ht="15" customHeight="1" x14ac:dyDescent="0.25">
      <c r="A342" s="21"/>
      <c r="B342" s="21"/>
      <c r="C342" s="21"/>
      <c r="D342" s="21" t="s">
        <v>10</v>
      </c>
      <c r="E342" s="21"/>
      <c r="F342" s="21"/>
      <c r="G342" s="21"/>
      <c r="H342" s="21"/>
      <c r="I342" s="21"/>
      <c r="J342" s="235"/>
    </row>
    <row r="343" spans="1:10" ht="15" customHeight="1" x14ac:dyDescent="0.25">
      <c r="A343" s="21"/>
      <c r="B343" s="21"/>
      <c r="C343" s="21"/>
      <c r="D343" s="21" t="s">
        <v>11</v>
      </c>
      <c r="E343" s="21"/>
      <c r="F343" s="21"/>
      <c r="G343" s="21"/>
      <c r="H343" s="21"/>
      <c r="I343" s="21"/>
      <c r="J343" s="235"/>
    </row>
    <row r="344" spans="1:10" ht="15" customHeight="1" x14ac:dyDescent="0.25">
      <c r="A344" s="21"/>
      <c r="B344" s="21"/>
      <c r="C344" s="21"/>
      <c r="D344" s="21" t="s">
        <v>12</v>
      </c>
      <c r="E344" s="6"/>
      <c r="F344" s="6"/>
      <c r="G344" s="6"/>
      <c r="H344" s="21"/>
      <c r="I344" s="6"/>
      <c r="J344" s="235"/>
    </row>
    <row r="345" spans="1:10" ht="15.75" customHeight="1" thickBot="1" x14ac:dyDescent="0.3">
      <c r="A345" s="21"/>
      <c r="B345" s="21"/>
      <c r="C345" s="21"/>
      <c r="D345" s="22" t="s">
        <v>13</v>
      </c>
      <c r="E345" s="23">
        <f t="shared" ref="E345:G345" si="164">IFERROR(((2000*(1-(E342/E341))+0.01*E341)*E343),0)</f>
        <v>0</v>
      </c>
      <c r="F345" s="23">
        <f t="shared" si="164"/>
        <v>0</v>
      </c>
      <c r="G345" s="23">
        <f t="shared" si="164"/>
        <v>0</v>
      </c>
      <c r="H345" s="23">
        <f>IFERROR(((2000*(1-(H342/H341))+0.01*H341)*H343)+H344,0)</f>
        <v>0</v>
      </c>
      <c r="I345" s="23">
        <f t="shared" ref="I345" si="165">IFERROR(((2000*(1-(I342/I341))+0.01*I341)*I343)+I344,0)</f>
        <v>0</v>
      </c>
      <c r="J345" s="236"/>
    </row>
    <row r="346" spans="1:10" ht="33" customHeight="1" x14ac:dyDescent="0.25">
      <c r="A346" s="5" t="s">
        <v>185</v>
      </c>
      <c r="B346" s="5" t="s">
        <v>186</v>
      </c>
      <c r="C346" s="5" t="s">
        <v>22</v>
      </c>
      <c r="D346" s="5" t="s">
        <v>7</v>
      </c>
      <c r="E346" s="114"/>
      <c r="F346" s="5"/>
      <c r="G346" s="5"/>
      <c r="H346" s="73"/>
      <c r="I346" s="5"/>
      <c r="J346" s="231">
        <f t="shared" ref="J346" si="166">IFERROR(E351+F351+G351+H351+I351,0)</f>
        <v>0</v>
      </c>
    </row>
    <row r="347" spans="1:10" ht="15" customHeight="1" x14ac:dyDescent="0.25">
      <c r="A347" s="5"/>
      <c r="B347" s="5"/>
      <c r="C347" s="5"/>
      <c r="D347" s="5" t="s">
        <v>9</v>
      </c>
      <c r="E347" s="5"/>
      <c r="F347" s="5"/>
      <c r="G347" s="5"/>
      <c r="H347" s="5"/>
      <c r="I347" s="5"/>
      <c r="J347" s="232"/>
    </row>
    <row r="348" spans="1:10" ht="15" customHeight="1" x14ac:dyDescent="0.25">
      <c r="A348" s="5"/>
      <c r="B348" s="5"/>
      <c r="C348" s="5"/>
      <c r="D348" s="5" t="s">
        <v>10</v>
      </c>
      <c r="E348" s="5"/>
      <c r="F348" s="5"/>
      <c r="G348" s="5"/>
      <c r="H348" s="5"/>
      <c r="I348" s="5"/>
      <c r="J348" s="232"/>
    </row>
    <row r="349" spans="1:10" ht="15" customHeight="1" x14ac:dyDescent="0.25">
      <c r="A349" s="5"/>
      <c r="B349" s="5"/>
      <c r="C349" s="5"/>
      <c r="D349" s="5" t="s">
        <v>11</v>
      </c>
      <c r="E349" s="5"/>
      <c r="F349" s="5"/>
      <c r="G349" s="5"/>
      <c r="H349" s="5"/>
      <c r="I349" s="5"/>
      <c r="J349" s="232"/>
    </row>
    <row r="350" spans="1:10" ht="15" customHeight="1" x14ac:dyDescent="0.25">
      <c r="A350" s="5"/>
      <c r="B350" s="5"/>
      <c r="C350" s="5"/>
      <c r="D350" s="5" t="s">
        <v>12</v>
      </c>
      <c r="E350" s="6"/>
      <c r="F350" s="6"/>
      <c r="G350" s="6"/>
      <c r="H350" s="5"/>
      <c r="I350" s="6"/>
      <c r="J350" s="232"/>
    </row>
    <row r="351" spans="1:10" ht="15.75" customHeight="1" thickBot="1" x14ac:dyDescent="0.3">
      <c r="A351" s="5"/>
      <c r="B351" s="5"/>
      <c r="C351" s="5"/>
      <c r="D351" s="7" t="s">
        <v>13</v>
      </c>
      <c r="E351" s="8">
        <f t="shared" ref="E351:G351" si="167">IFERROR(((2000*(1-(E348/E347))+0.01*E347)*E349),0)</f>
        <v>0</v>
      </c>
      <c r="F351" s="8">
        <f t="shared" si="167"/>
        <v>0</v>
      </c>
      <c r="G351" s="8">
        <f t="shared" si="167"/>
        <v>0</v>
      </c>
      <c r="H351" s="8">
        <f>IFERROR(((2000*(1-(H348/H347))+0.01*H347)*H349)+H350,0)</f>
        <v>0</v>
      </c>
      <c r="I351" s="8">
        <f t="shared" ref="I351" si="168">IFERROR(((2000*(1-(I348/I347))+0.01*I347)*I349)+I350,0)</f>
        <v>0</v>
      </c>
      <c r="J351" s="233"/>
    </row>
    <row r="352" spans="1:10" ht="15" customHeight="1" x14ac:dyDescent="0.25">
      <c r="A352" s="15" t="s">
        <v>187</v>
      </c>
      <c r="B352" s="15" t="s">
        <v>188</v>
      </c>
      <c r="C352" s="15" t="s">
        <v>22</v>
      </c>
      <c r="D352" s="15" t="s">
        <v>7</v>
      </c>
      <c r="E352" s="15"/>
      <c r="F352" s="15"/>
      <c r="G352" s="15"/>
      <c r="H352" s="15"/>
      <c r="I352" s="15"/>
      <c r="J352" s="237">
        <f t="shared" ref="J352" si="169">IFERROR(E357+F357+G357+H357+I357,0)</f>
        <v>0</v>
      </c>
    </row>
    <row r="353" spans="1:10" ht="15" customHeight="1" x14ac:dyDescent="0.25">
      <c r="A353" s="15"/>
      <c r="B353" s="15"/>
      <c r="C353" s="15"/>
      <c r="D353" s="15" t="s">
        <v>9</v>
      </c>
      <c r="E353" s="15"/>
      <c r="F353" s="15"/>
      <c r="G353" s="15"/>
      <c r="H353" s="15"/>
      <c r="I353" s="15"/>
      <c r="J353" s="238"/>
    </row>
    <row r="354" spans="1:10" ht="15" customHeight="1" x14ac:dyDescent="0.25">
      <c r="A354" s="15"/>
      <c r="B354" s="15"/>
      <c r="C354" s="15"/>
      <c r="D354" s="15" t="s">
        <v>10</v>
      </c>
      <c r="E354" s="15"/>
      <c r="F354" s="15"/>
      <c r="G354" s="15"/>
      <c r="H354" s="15"/>
      <c r="I354" s="15"/>
      <c r="J354" s="238"/>
    </row>
    <row r="355" spans="1:10" ht="15" customHeight="1" x14ac:dyDescent="0.25">
      <c r="A355" s="15"/>
      <c r="B355" s="15"/>
      <c r="C355" s="15"/>
      <c r="D355" s="15" t="s">
        <v>11</v>
      </c>
      <c r="E355" s="15"/>
      <c r="F355" s="15"/>
      <c r="G355" s="15"/>
      <c r="H355" s="15"/>
      <c r="I355" s="15"/>
      <c r="J355" s="238"/>
    </row>
    <row r="356" spans="1:10" ht="15" customHeight="1" x14ac:dyDescent="0.25">
      <c r="A356" s="15"/>
      <c r="B356" s="15"/>
      <c r="C356" s="15"/>
      <c r="D356" s="15" t="s">
        <v>12</v>
      </c>
      <c r="E356" s="6"/>
      <c r="F356" s="6"/>
      <c r="G356" s="6"/>
      <c r="H356" s="15"/>
      <c r="I356" s="6"/>
      <c r="J356" s="238"/>
    </row>
    <row r="357" spans="1:10" ht="15.75" customHeight="1" thickBot="1" x14ac:dyDescent="0.3">
      <c r="A357" s="15"/>
      <c r="B357" s="15"/>
      <c r="C357" s="15"/>
      <c r="D357" s="16" t="s">
        <v>13</v>
      </c>
      <c r="E357" s="17">
        <f t="shared" ref="E357:G357" si="170">IFERROR(((2000*(1-(E354/E353))+0.01*E353)*E355),0)</f>
        <v>0</v>
      </c>
      <c r="F357" s="17">
        <f t="shared" si="170"/>
        <v>0</v>
      </c>
      <c r="G357" s="17">
        <f t="shared" si="170"/>
        <v>0</v>
      </c>
      <c r="H357" s="17">
        <f>IFERROR(((2000*(1-(H354/H353))+0.01*H353)*H355)+H356,0)</f>
        <v>0</v>
      </c>
      <c r="I357" s="17">
        <f t="shared" ref="I357" si="171">IFERROR(((2000*(1-(I354/I353))+0.01*I353)*I355)+I356,0)</f>
        <v>0</v>
      </c>
      <c r="J357" s="239"/>
    </row>
    <row r="358" spans="1:10" ht="33" customHeight="1" x14ac:dyDescent="0.25">
      <c r="A358" s="5" t="s">
        <v>189</v>
      </c>
      <c r="B358" s="5" t="s">
        <v>190</v>
      </c>
      <c r="C358" s="5" t="s">
        <v>22</v>
      </c>
      <c r="D358" s="5" t="s">
        <v>7</v>
      </c>
      <c r="E358" s="114"/>
      <c r="F358" s="114"/>
      <c r="G358" s="92"/>
      <c r="H358" s="5"/>
      <c r="I358" s="92"/>
      <c r="J358" s="231">
        <f t="shared" ref="J358" si="172">IFERROR(E363+F363+G363+H363+I363,0)</f>
        <v>0</v>
      </c>
    </row>
    <row r="359" spans="1:10" ht="15" customHeight="1" x14ac:dyDescent="0.25">
      <c r="A359" s="5"/>
      <c r="B359" s="5"/>
      <c r="C359" s="5"/>
      <c r="D359" s="5" t="s">
        <v>9</v>
      </c>
      <c r="E359" s="5"/>
      <c r="F359" s="5"/>
      <c r="G359" s="5"/>
      <c r="H359" s="5"/>
      <c r="I359" s="5"/>
      <c r="J359" s="232"/>
    </row>
    <row r="360" spans="1:10" ht="15" customHeight="1" x14ac:dyDescent="0.25">
      <c r="A360" s="5"/>
      <c r="B360" s="5"/>
      <c r="C360" s="5"/>
      <c r="D360" s="5" t="s">
        <v>10</v>
      </c>
      <c r="E360" s="5"/>
      <c r="F360" s="5"/>
      <c r="G360" s="5"/>
      <c r="H360" s="5"/>
      <c r="I360" s="5"/>
      <c r="J360" s="232"/>
    </row>
    <row r="361" spans="1:10" ht="15" customHeight="1" x14ac:dyDescent="0.25">
      <c r="A361" s="5"/>
      <c r="B361" s="5"/>
      <c r="C361" s="5"/>
      <c r="D361" s="5" t="s">
        <v>11</v>
      </c>
      <c r="E361" s="5"/>
      <c r="F361" s="5"/>
      <c r="G361" s="5"/>
      <c r="H361" s="5"/>
      <c r="I361" s="5"/>
      <c r="J361" s="232"/>
    </row>
    <row r="362" spans="1:10" ht="15" customHeight="1" x14ac:dyDescent="0.25">
      <c r="A362" s="5"/>
      <c r="B362" s="5"/>
      <c r="C362" s="5"/>
      <c r="D362" s="5" t="s">
        <v>12</v>
      </c>
      <c r="E362" s="6"/>
      <c r="F362" s="6"/>
      <c r="G362" s="6"/>
      <c r="H362" s="5"/>
      <c r="I362" s="6"/>
      <c r="J362" s="232"/>
    </row>
    <row r="363" spans="1:10" ht="15.75" customHeight="1" thickBot="1" x14ac:dyDescent="0.3">
      <c r="A363" s="5"/>
      <c r="B363" s="5"/>
      <c r="C363" s="5"/>
      <c r="D363" s="7" t="s">
        <v>13</v>
      </c>
      <c r="E363" s="8">
        <f t="shared" ref="E363:G363" si="173">IFERROR(((2000*(1-(E360/E359))+0.01*E359)*E361),0)</f>
        <v>0</v>
      </c>
      <c r="F363" s="8">
        <f t="shared" si="173"/>
        <v>0</v>
      </c>
      <c r="G363" s="8">
        <f t="shared" si="173"/>
        <v>0</v>
      </c>
      <c r="H363" s="8">
        <f>IFERROR(((2000*(1-(H360/H359))+0.01*H359)*H361)+H362,0)</f>
        <v>0</v>
      </c>
      <c r="I363" s="8">
        <f t="shared" ref="I363" si="174">IFERROR(((2000*(1-(I360/I359))+0.01*I359)*I361)+I362,0)</f>
        <v>0</v>
      </c>
      <c r="J363" s="233"/>
    </row>
    <row r="364" spans="1:10" ht="30.75" customHeight="1" x14ac:dyDescent="0.25">
      <c r="A364" s="15" t="s">
        <v>191</v>
      </c>
      <c r="B364" s="15" t="s">
        <v>95</v>
      </c>
      <c r="C364" s="15" t="s">
        <v>22</v>
      </c>
      <c r="D364" s="15" t="s">
        <v>7</v>
      </c>
      <c r="E364" s="46"/>
      <c r="F364" s="113"/>
      <c r="G364" s="103" t="s">
        <v>401</v>
      </c>
      <c r="H364" s="75" t="s">
        <v>412</v>
      </c>
      <c r="I364" s="103"/>
      <c r="J364" s="237">
        <f t="shared" ref="J364" si="175">IFERROR(E369+F369+G369+H369+I369,0)</f>
        <v>4950.7948675496691</v>
      </c>
    </row>
    <row r="365" spans="1:10" ht="15" customHeight="1" x14ac:dyDescent="0.25">
      <c r="A365" s="15"/>
      <c r="B365" s="15"/>
      <c r="C365" s="15"/>
      <c r="D365" s="15" t="s">
        <v>9</v>
      </c>
      <c r="E365" s="15"/>
      <c r="F365" s="15"/>
      <c r="G365" s="15">
        <v>151</v>
      </c>
      <c r="H365" s="15">
        <v>151</v>
      </c>
      <c r="I365" s="15"/>
      <c r="J365" s="238"/>
    </row>
    <row r="366" spans="1:10" ht="15" customHeight="1" x14ac:dyDescent="0.25">
      <c r="A366" s="15"/>
      <c r="B366" s="15"/>
      <c r="C366" s="15"/>
      <c r="D366" s="15" t="s">
        <v>10</v>
      </c>
      <c r="E366" s="15"/>
      <c r="F366" s="15"/>
      <c r="G366" s="15">
        <v>2</v>
      </c>
      <c r="H366" s="15">
        <v>1</v>
      </c>
      <c r="I366" s="15"/>
      <c r="J366" s="238"/>
    </row>
    <row r="367" spans="1:10" ht="15" customHeight="1" x14ac:dyDescent="0.25">
      <c r="A367" s="15"/>
      <c r="B367" s="15"/>
      <c r="C367" s="15"/>
      <c r="D367" s="15" t="s">
        <v>11</v>
      </c>
      <c r="E367" s="15"/>
      <c r="F367" s="15"/>
      <c r="G367" s="15">
        <v>1.5</v>
      </c>
      <c r="H367" s="15">
        <v>1</v>
      </c>
      <c r="I367" s="15"/>
      <c r="J367" s="238"/>
    </row>
    <row r="368" spans="1:10" ht="15" customHeight="1" x14ac:dyDescent="0.25">
      <c r="A368" s="15"/>
      <c r="B368" s="15"/>
      <c r="C368" s="15"/>
      <c r="D368" s="15" t="s">
        <v>12</v>
      </c>
      <c r="E368" s="6"/>
      <c r="F368" s="6"/>
      <c r="G368" s="6"/>
      <c r="H368" s="15"/>
      <c r="I368" s="6"/>
      <c r="J368" s="238"/>
    </row>
    <row r="369" spans="1:26" ht="15.75" customHeight="1" thickBot="1" x14ac:dyDescent="0.3">
      <c r="A369" s="15"/>
      <c r="B369" s="15"/>
      <c r="C369" s="15"/>
      <c r="D369" s="16" t="s">
        <v>13</v>
      </c>
      <c r="E369" s="17">
        <f t="shared" ref="E369:G369" si="176">IFERROR(((2000*(1-(E366/E365))+0.01*E365)*E367),0)</f>
        <v>0</v>
      </c>
      <c r="F369" s="17">
        <f t="shared" si="176"/>
        <v>0</v>
      </c>
      <c r="G369" s="17">
        <f t="shared" si="176"/>
        <v>2962.5299006622517</v>
      </c>
      <c r="H369" s="17">
        <f>IFERROR(((2000*(1-(H366/H365))+0.01*H365)*H367)+H368,0)</f>
        <v>1988.2649668874171</v>
      </c>
      <c r="I369" s="17">
        <f t="shared" ref="I369" si="177">IFERROR(((2000*(1-(I366/I365))+0.01*I365)*I367)+I368,0)</f>
        <v>0</v>
      </c>
      <c r="J369" s="239"/>
    </row>
    <row r="370" spans="1:26" ht="15" customHeight="1" x14ac:dyDescent="0.25">
      <c r="A370" s="21" t="s">
        <v>192</v>
      </c>
      <c r="B370" s="21" t="s">
        <v>193</v>
      </c>
      <c r="C370" s="21" t="s">
        <v>36</v>
      </c>
      <c r="D370" s="21" t="s">
        <v>7</v>
      </c>
      <c r="E370" s="21"/>
      <c r="F370" s="21"/>
      <c r="G370" s="21"/>
      <c r="H370" s="21"/>
      <c r="I370" s="21"/>
      <c r="J370" s="234">
        <f t="shared" ref="J370" si="178">IFERROR(E375+F375+G375+H375+I375,0)</f>
        <v>0</v>
      </c>
    </row>
    <row r="371" spans="1:26" ht="15" customHeight="1" x14ac:dyDescent="0.25">
      <c r="A371" s="21"/>
      <c r="B371" s="21"/>
      <c r="C371" s="21"/>
      <c r="D371" s="21" t="s">
        <v>9</v>
      </c>
      <c r="E371" s="21"/>
      <c r="F371" s="21"/>
      <c r="G371" s="21"/>
      <c r="H371" s="21"/>
      <c r="I371" s="21"/>
      <c r="J371" s="235"/>
    </row>
    <row r="372" spans="1:26" ht="15" customHeight="1" x14ac:dyDescent="0.25">
      <c r="A372" s="21"/>
      <c r="B372" s="21"/>
      <c r="C372" s="21"/>
      <c r="D372" s="21" t="s">
        <v>10</v>
      </c>
      <c r="E372" s="21"/>
      <c r="F372" s="21"/>
      <c r="G372" s="21"/>
      <c r="H372" s="21"/>
      <c r="I372" s="21"/>
      <c r="J372" s="235"/>
    </row>
    <row r="373" spans="1:26" ht="15" customHeight="1" x14ac:dyDescent="0.25">
      <c r="A373" s="21"/>
      <c r="B373" s="21"/>
      <c r="C373" s="21"/>
      <c r="D373" s="21" t="s">
        <v>11</v>
      </c>
      <c r="E373" s="21"/>
      <c r="F373" s="21"/>
      <c r="G373" s="21"/>
      <c r="H373" s="21"/>
      <c r="I373" s="21"/>
      <c r="J373" s="235"/>
    </row>
    <row r="374" spans="1:26" ht="15" customHeight="1" x14ac:dyDescent="0.25">
      <c r="A374" s="21"/>
      <c r="B374" s="21"/>
      <c r="C374" s="21"/>
      <c r="D374" s="21" t="s">
        <v>12</v>
      </c>
      <c r="E374" s="6"/>
      <c r="F374" s="6"/>
      <c r="G374" s="6"/>
      <c r="H374" s="21"/>
      <c r="I374" s="6"/>
      <c r="J374" s="235"/>
    </row>
    <row r="375" spans="1:26" ht="15.75" customHeight="1" thickBot="1" x14ac:dyDescent="0.3">
      <c r="A375" s="21"/>
      <c r="B375" s="21"/>
      <c r="C375" s="21"/>
      <c r="D375" s="22" t="s">
        <v>13</v>
      </c>
      <c r="E375" s="23">
        <f t="shared" ref="E375:G375" si="179">IFERROR(((2000*(1-(E372/E371))+0.01*E371)*E373),0)</f>
        <v>0</v>
      </c>
      <c r="F375" s="23">
        <f t="shared" si="179"/>
        <v>0</v>
      </c>
      <c r="G375" s="23">
        <f t="shared" si="179"/>
        <v>0</v>
      </c>
      <c r="H375" s="23">
        <f>IFERROR(((2000*(1-(H372/H371))+0.01*H371)*H373)+H374,0)</f>
        <v>0</v>
      </c>
      <c r="I375" s="23">
        <f t="shared" ref="I375" si="180">IFERROR(((2000*(1-(I372/I371))+0.01*I371)*I373)+I374,0)</f>
        <v>0</v>
      </c>
      <c r="J375" s="236"/>
    </row>
    <row r="376" spans="1:26" ht="15" customHeight="1" x14ac:dyDescent="0.25">
      <c r="A376" s="5" t="s">
        <v>194</v>
      </c>
      <c r="B376" s="5" t="s">
        <v>195</v>
      </c>
      <c r="C376" s="5" t="s">
        <v>22</v>
      </c>
      <c r="D376" s="5" t="s">
        <v>7</v>
      </c>
      <c r="E376" s="5"/>
      <c r="F376" s="5"/>
      <c r="G376" s="5"/>
      <c r="H376" s="65"/>
      <c r="I376" s="5"/>
      <c r="J376" s="231">
        <f t="shared" ref="J376" si="181">IFERROR(E381+F381+G381+H381+I381,0)</f>
        <v>0</v>
      </c>
    </row>
    <row r="377" spans="1:26" ht="15" customHeight="1" x14ac:dyDescent="0.25">
      <c r="A377" s="5"/>
      <c r="B377" s="5"/>
      <c r="C377" s="5"/>
      <c r="D377" s="5" t="s">
        <v>9</v>
      </c>
      <c r="E377" s="5"/>
      <c r="F377" s="5"/>
      <c r="G377" s="5"/>
      <c r="H377" s="5"/>
      <c r="I377" s="5"/>
      <c r="J377" s="232"/>
    </row>
    <row r="378" spans="1:26" ht="15" customHeight="1" x14ac:dyDescent="0.25">
      <c r="A378" s="5"/>
      <c r="B378" s="5"/>
      <c r="C378" s="5"/>
      <c r="D378" s="5" t="s">
        <v>10</v>
      </c>
      <c r="E378" s="5"/>
      <c r="F378" s="5"/>
      <c r="G378" s="5"/>
      <c r="H378" s="5"/>
      <c r="I378" s="5"/>
      <c r="J378" s="232"/>
    </row>
    <row r="379" spans="1:26" ht="15" customHeight="1" x14ac:dyDescent="0.25">
      <c r="A379" s="5"/>
      <c r="B379" s="5"/>
      <c r="C379" s="5"/>
      <c r="D379" s="5" t="s">
        <v>11</v>
      </c>
      <c r="E379" s="5"/>
      <c r="F379" s="5"/>
      <c r="G379" s="5"/>
      <c r="H379" s="5"/>
      <c r="I379" s="5"/>
      <c r="J379" s="232"/>
    </row>
    <row r="380" spans="1:26" ht="15" customHeight="1" x14ac:dyDescent="0.25">
      <c r="A380" s="5"/>
      <c r="B380" s="5"/>
      <c r="C380" s="5"/>
      <c r="D380" s="5" t="s">
        <v>12</v>
      </c>
      <c r="E380" s="6"/>
      <c r="F380" s="6"/>
      <c r="G380" s="6"/>
      <c r="H380" s="5"/>
      <c r="I380" s="6"/>
      <c r="J380" s="232"/>
    </row>
    <row r="381" spans="1:26" ht="15.75" customHeight="1" thickBot="1" x14ac:dyDescent="0.3">
      <c r="A381" s="5"/>
      <c r="B381" s="5"/>
      <c r="C381" s="5"/>
      <c r="D381" s="7" t="s">
        <v>13</v>
      </c>
      <c r="E381" s="8">
        <f t="shared" ref="E381:G381" si="182">IFERROR(((2000*(1-(E378/E377))+0.01*E377)*E379),0)</f>
        <v>0</v>
      </c>
      <c r="F381" s="8">
        <f t="shared" si="182"/>
        <v>0</v>
      </c>
      <c r="G381" s="8">
        <f t="shared" si="182"/>
        <v>0</v>
      </c>
      <c r="H381" s="8">
        <f>IFERROR(((2000*(1-(H378/H377))+0.01*H377)*H379)+H380,0)</f>
        <v>0</v>
      </c>
      <c r="I381" s="8">
        <f t="shared" ref="I381" si="183">IFERROR(((2000*(1-(I378/I377))+0.01*I377)*I379)+I380,0)</f>
        <v>0</v>
      </c>
      <c r="J381" s="233"/>
    </row>
    <row r="382" spans="1:26" ht="33" customHeight="1" x14ac:dyDescent="0.25">
      <c r="A382" s="15" t="s">
        <v>114</v>
      </c>
      <c r="B382" s="15" t="s">
        <v>196</v>
      </c>
      <c r="C382" s="15" t="s">
        <v>22</v>
      </c>
      <c r="D382" s="15" t="s">
        <v>7</v>
      </c>
      <c r="E382" s="46"/>
      <c r="F382" s="113"/>
      <c r="G382" s="46"/>
      <c r="H382" s="93"/>
      <c r="I382" s="46"/>
      <c r="J382" s="237">
        <f t="shared" ref="J382" si="184">IFERROR(E387+F387+G387+H387+I387,0)</f>
        <v>0</v>
      </c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customHeight="1" x14ac:dyDescent="0.25">
      <c r="A383" s="15"/>
      <c r="B383" s="15"/>
      <c r="C383" s="15"/>
      <c r="D383" s="15" t="s">
        <v>9</v>
      </c>
      <c r="E383" s="15"/>
      <c r="F383" s="15"/>
      <c r="G383" s="15"/>
      <c r="H383" s="15"/>
      <c r="I383" s="15"/>
      <c r="J383" s="238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customHeight="1" x14ac:dyDescent="0.25">
      <c r="A384" s="15"/>
      <c r="B384" s="15"/>
      <c r="C384" s="15"/>
      <c r="D384" s="15" t="s">
        <v>10</v>
      </c>
      <c r="E384" s="15"/>
      <c r="F384" s="15"/>
      <c r="G384" s="15"/>
      <c r="H384" s="15"/>
      <c r="I384" s="15"/>
      <c r="J384" s="238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customHeight="1" x14ac:dyDescent="0.25">
      <c r="A385" s="15"/>
      <c r="B385" s="15"/>
      <c r="C385" s="15"/>
      <c r="D385" s="15" t="s">
        <v>11</v>
      </c>
      <c r="E385" s="15"/>
      <c r="F385" s="15"/>
      <c r="G385" s="15"/>
      <c r="H385" s="15"/>
      <c r="I385" s="15"/>
      <c r="J385" s="238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customHeight="1" x14ac:dyDescent="0.25">
      <c r="A386" s="15"/>
      <c r="B386" s="15"/>
      <c r="C386" s="15"/>
      <c r="D386" s="15" t="s">
        <v>12</v>
      </c>
      <c r="E386" s="6"/>
      <c r="F386" s="6"/>
      <c r="G386" s="6"/>
      <c r="H386" s="15"/>
      <c r="I386" s="6"/>
      <c r="J386" s="238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thickBot="1" x14ac:dyDescent="0.3">
      <c r="A387" s="15"/>
      <c r="B387" s="15"/>
      <c r="C387" s="15"/>
      <c r="D387" s="16" t="s">
        <v>13</v>
      </c>
      <c r="E387" s="17">
        <f t="shared" ref="E387:G387" si="185">IFERROR(((2000*(1-(E384/E383))+0.01*E383)*E385),0)</f>
        <v>0</v>
      </c>
      <c r="F387" s="17">
        <f t="shared" si="185"/>
        <v>0</v>
      </c>
      <c r="G387" s="17">
        <f t="shared" si="185"/>
        <v>0</v>
      </c>
      <c r="H387" s="17">
        <f>IFERROR(((2000*(1-(H384/H383))+0.01*H383)*H385)+H386,0)</f>
        <v>0</v>
      </c>
      <c r="I387" s="17">
        <f t="shared" ref="I387" si="186">IFERROR(((2000*(1-(I384/I383))+0.01*I383)*I385)+I386,0)</f>
        <v>0</v>
      </c>
      <c r="J387" s="239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customHeight="1" x14ac:dyDescent="0.25">
      <c r="A388" s="21" t="s">
        <v>197</v>
      </c>
      <c r="B388" s="21" t="s">
        <v>198</v>
      </c>
      <c r="C388" s="21" t="s">
        <v>199</v>
      </c>
      <c r="D388" s="21" t="s">
        <v>7</v>
      </c>
      <c r="E388" s="21"/>
      <c r="F388" s="21"/>
      <c r="G388" s="59"/>
      <c r="H388" s="21"/>
      <c r="I388" s="59"/>
      <c r="J388" s="234">
        <f t="shared" ref="J388" si="187">IFERROR(E393+F393+G393+H393+I393,0)</f>
        <v>0</v>
      </c>
    </row>
    <row r="389" spans="1:26" ht="15" customHeight="1" x14ac:dyDescent="0.25">
      <c r="A389" s="21"/>
      <c r="B389" s="21"/>
      <c r="C389" s="21"/>
      <c r="D389" s="21" t="s">
        <v>9</v>
      </c>
      <c r="E389" s="21"/>
      <c r="F389" s="21"/>
      <c r="G389" s="21"/>
      <c r="H389" s="21"/>
      <c r="I389" s="21"/>
      <c r="J389" s="235"/>
    </row>
    <row r="390" spans="1:26" ht="15" customHeight="1" x14ac:dyDescent="0.25">
      <c r="A390" s="21"/>
      <c r="B390" s="21"/>
      <c r="C390" s="21"/>
      <c r="D390" s="21" t="s">
        <v>10</v>
      </c>
      <c r="E390" s="21"/>
      <c r="F390" s="21"/>
      <c r="G390" s="21"/>
      <c r="H390" s="21"/>
      <c r="I390" s="21"/>
      <c r="J390" s="235"/>
    </row>
    <row r="391" spans="1:26" ht="15" customHeight="1" x14ac:dyDescent="0.25">
      <c r="A391" s="21"/>
      <c r="B391" s="21"/>
      <c r="C391" s="21"/>
      <c r="D391" s="21" t="s">
        <v>11</v>
      </c>
      <c r="E391" s="21"/>
      <c r="F391" s="21"/>
      <c r="G391" s="21"/>
      <c r="H391" s="21"/>
      <c r="I391" s="21"/>
      <c r="J391" s="235"/>
    </row>
    <row r="392" spans="1:26" ht="15" customHeight="1" x14ac:dyDescent="0.25">
      <c r="A392" s="21"/>
      <c r="B392" s="21"/>
      <c r="C392" s="21"/>
      <c r="D392" s="21" t="s">
        <v>12</v>
      </c>
      <c r="E392" s="6"/>
      <c r="F392" s="6"/>
      <c r="G392" s="6"/>
      <c r="H392" s="21"/>
      <c r="I392" s="6"/>
      <c r="J392" s="235"/>
    </row>
    <row r="393" spans="1:26" ht="15.75" customHeight="1" thickBot="1" x14ac:dyDescent="0.3">
      <c r="A393" s="21"/>
      <c r="B393" s="21"/>
      <c r="C393" s="21"/>
      <c r="D393" s="22" t="s">
        <v>13</v>
      </c>
      <c r="E393" s="23">
        <f t="shared" ref="E393:G393" si="188">IFERROR(((2000*(1-(E390/E389))+0.01*E389)*E391),0)</f>
        <v>0</v>
      </c>
      <c r="F393" s="23">
        <f t="shared" si="188"/>
        <v>0</v>
      </c>
      <c r="G393" s="23">
        <f t="shared" si="188"/>
        <v>0</v>
      </c>
      <c r="H393" s="23">
        <f>IFERROR(((2000*(1-(H390/H389))+0.01*H389)*H391)+H392,0)</f>
        <v>0</v>
      </c>
      <c r="I393" s="23">
        <f t="shared" ref="I393" si="189">IFERROR(((2000*(1-(I390/I389))+0.01*I389)*I391)+I392,0)</f>
        <v>0</v>
      </c>
      <c r="J393" s="236"/>
    </row>
    <row r="394" spans="1:26" ht="29.25" customHeight="1" x14ac:dyDescent="0.25">
      <c r="A394" s="15" t="s">
        <v>111</v>
      </c>
      <c r="B394" s="15" t="s">
        <v>46</v>
      </c>
      <c r="C394" s="15" t="s">
        <v>22</v>
      </c>
      <c r="D394" s="15" t="s">
        <v>7</v>
      </c>
      <c r="E394" s="113"/>
      <c r="F394" s="113"/>
      <c r="G394" s="46"/>
      <c r="H394" s="15"/>
      <c r="I394" s="46"/>
      <c r="J394" s="237">
        <f t="shared" ref="J394" si="190">IFERROR(E399+F399+G399+H399+I399,0)</f>
        <v>0</v>
      </c>
    </row>
    <row r="395" spans="1:26" ht="15" customHeight="1" x14ac:dyDescent="0.25">
      <c r="A395" s="15"/>
      <c r="B395" s="15"/>
      <c r="C395" s="15"/>
      <c r="D395" s="15" t="s">
        <v>9</v>
      </c>
      <c r="E395" s="15"/>
      <c r="F395" s="15"/>
      <c r="G395" s="15"/>
      <c r="H395" s="15"/>
      <c r="I395" s="15"/>
      <c r="J395" s="238"/>
    </row>
    <row r="396" spans="1:26" ht="15" customHeight="1" x14ac:dyDescent="0.25">
      <c r="A396" s="15"/>
      <c r="B396" s="15"/>
      <c r="C396" s="15"/>
      <c r="D396" s="15" t="s">
        <v>10</v>
      </c>
      <c r="E396" s="15"/>
      <c r="F396" s="15"/>
      <c r="G396" s="15"/>
      <c r="H396" s="15"/>
      <c r="I396" s="15"/>
      <c r="J396" s="238"/>
    </row>
    <row r="397" spans="1:26" ht="15" customHeight="1" x14ac:dyDescent="0.25">
      <c r="A397" s="15"/>
      <c r="B397" s="15"/>
      <c r="C397" s="15"/>
      <c r="D397" s="15" t="s">
        <v>11</v>
      </c>
      <c r="E397" s="15"/>
      <c r="F397" s="15"/>
      <c r="G397" s="15"/>
      <c r="H397" s="15"/>
      <c r="I397" s="15"/>
      <c r="J397" s="238"/>
    </row>
    <row r="398" spans="1:26" ht="15" customHeight="1" x14ac:dyDescent="0.25">
      <c r="A398" s="15"/>
      <c r="B398" s="15"/>
      <c r="C398" s="15"/>
      <c r="D398" s="15" t="s">
        <v>12</v>
      </c>
      <c r="E398" s="6"/>
      <c r="F398" s="6"/>
      <c r="G398" s="6"/>
      <c r="H398" s="15"/>
      <c r="I398" s="6"/>
      <c r="J398" s="238"/>
    </row>
    <row r="399" spans="1:26" ht="15.75" customHeight="1" thickBot="1" x14ac:dyDescent="0.3">
      <c r="A399" s="15"/>
      <c r="B399" s="15"/>
      <c r="C399" s="15"/>
      <c r="D399" s="16" t="s">
        <v>13</v>
      </c>
      <c r="E399" s="17">
        <f t="shared" ref="E399:G399" si="191">IFERROR(((2000*(1-(E396/E395))+0.01*E395)*E397),0)</f>
        <v>0</v>
      </c>
      <c r="F399" s="17">
        <f t="shared" si="191"/>
        <v>0</v>
      </c>
      <c r="G399" s="17">
        <f t="shared" si="191"/>
        <v>0</v>
      </c>
      <c r="H399" s="17">
        <f>IFERROR(((2000*(1-(H396/H395))+0.01*H395)*H397)+H398,0)</f>
        <v>0</v>
      </c>
      <c r="I399" s="17">
        <f t="shared" ref="I399" si="192">IFERROR(((2000*(1-(I396/I395))+0.01*I395)*I397)+I398,0)</f>
        <v>0</v>
      </c>
      <c r="J399" s="239"/>
    </row>
    <row r="400" spans="1:26" ht="15" customHeight="1" x14ac:dyDescent="0.25">
      <c r="A400" s="21" t="s">
        <v>200</v>
      </c>
      <c r="B400" s="21" t="s">
        <v>201</v>
      </c>
      <c r="C400" s="21" t="s">
        <v>36</v>
      </c>
      <c r="D400" s="21" t="s">
        <v>7</v>
      </c>
      <c r="E400" s="21"/>
      <c r="F400" s="21"/>
      <c r="G400" s="21"/>
      <c r="H400" s="21"/>
      <c r="I400" s="21"/>
      <c r="J400" s="234">
        <f t="shared" ref="J400" si="193">IFERROR(E405+F405+G405+H405+I405,0)</f>
        <v>0</v>
      </c>
    </row>
    <row r="401" spans="1:10" ht="15" customHeight="1" x14ac:dyDescent="0.25">
      <c r="A401" s="21"/>
      <c r="B401" s="21"/>
      <c r="C401" s="21"/>
      <c r="D401" s="21" t="s">
        <v>9</v>
      </c>
      <c r="E401" s="21"/>
      <c r="F401" s="21"/>
      <c r="G401" s="21"/>
      <c r="H401" s="21"/>
      <c r="I401" s="21"/>
      <c r="J401" s="235"/>
    </row>
    <row r="402" spans="1:10" ht="15" customHeight="1" x14ac:dyDescent="0.25">
      <c r="A402" s="21"/>
      <c r="B402" s="21"/>
      <c r="C402" s="21"/>
      <c r="D402" s="21" t="s">
        <v>10</v>
      </c>
      <c r="E402" s="21"/>
      <c r="F402" s="21"/>
      <c r="G402" s="21"/>
      <c r="H402" s="21"/>
      <c r="I402" s="21"/>
      <c r="J402" s="235"/>
    </row>
    <row r="403" spans="1:10" ht="15" customHeight="1" x14ac:dyDescent="0.25">
      <c r="A403" s="21"/>
      <c r="B403" s="21"/>
      <c r="C403" s="21"/>
      <c r="D403" s="21" t="s">
        <v>11</v>
      </c>
      <c r="E403" s="21"/>
      <c r="F403" s="21"/>
      <c r="G403" s="21"/>
      <c r="H403" s="21"/>
      <c r="I403" s="21"/>
      <c r="J403" s="235"/>
    </row>
    <row r="404" spans="1:10" ht="15" customHeight="1" x14ac:dyDescent="0.25">
      <c r="A404" s="21"/>
      <c r="B404" s="21"/>
      <c r="C404" s="21"/>
      <c r="D404" s="21" t="s">
        <v>12</v>
      </c>
      <c r="E404" s="6"/>
      <c r="F404" s="6"/>
      <c r="G404" s="6"/>
      <c r="H404" s="21"/>
      <c r="I404" s="6"/>
      <c r="J404" s="235"/>
    </row>
    <row r="405" spans="1:10" ht="15.75" customHeight="1" thickBot="1" x14ac:dyDescent="0.3">
      <c r="A405" s="21"/>
      <c r="B405" s="21"/>
      <c r="C405" s="21"/>
      <c r="D405" s="22" t="s">
        <v>13</v>
      </c>
      <c r="E405" s="23">
        <f t="shared" ref="E405:G405" si="194">IFERROR(((2000*(1-(E402/E401))+0.01*E401)*E403),0)</f>
        <v>0</v>
      </c>
      <c r="F405" s="23">
        <f t="shared" si="194"/>
        <v>0</v>
      </c>
      <c r="G405" s="23">
        <f t="shared" si="194"/>
        <v>0</v>
      </c>
      <c r="H405" s="23">
        <f>IFERROR(((2000*(1-(H402/H401))+0.01*H401)*H403)+H404,0)</f>
        <v>0</v>
      </c>
      <c r="I405" s="23">
        <f t="shared" ref="I405" si="195">IFERROR(((2000*(1-(I402/I401))+0.01*I401)*I403)+I404,0)</f>
        <v>0</v>
      </c>
      <c r="J405" s="236"/>
    </row>
    <row r="406" spans="1:10" ht="31.5" customHeight="1" x14ac:dyDescent="0.25">
      <c r="A406" s="5" t="s">
        <v>336</v>
      </c>
      <c r="B406" s="5" t="s">
        <v>339</v>
      </c>
      <c r="C406" s="5" t="s">
        <v>22</v>
      </c>
      <c r="D406" s="5" t="s">
        <v>7</v>
      </c>
      <c r="E406" s="47"/>
      <c r="F406" s="114"/>
      <c r="G406" s="65"/>
      <c r="H406" s="5" t="s">
        <v>412</v>
      </c>
      <c r="I406" s="65"/>
      <c r="J406" s="231">
        <f t="shared" ref="J406" si="196">IFERROR(E411+F411+G411+H411+I411,0)</f>
        <v>1988.2649668874171</v>
      </c>
    </row>
    <row r="407" spans="1:10" ht="15" customHeight="1" x14ac:dyDescent="0.25">
      <c r="A407" s="5"/>
      <c r="B407" s="5"/>
      <c r="C407" s="5"/>
      <c r="D407" s="5" t="s">
        <v>9</v>
      </c>
      <c r="E407" s="5"/>
      <c r="F407" s="5"/>
      <c r="G407" s="5"/>
      <c r="H407" s="5">
        <v>151</v>
      </c>
      <c r="I407" s="5"/>
      <c r="J407" s="232"/>
    </row>
    <row r="408" spans="1:10" ht="15" customHeight="1" x14ac:dyDescent="0.25">
      <c r="A408" s="5"/>
      <c r="B408" s="5"/>
      <c r="C408" s="5"/>
      <c r="D408" s="5" t="s">
        <v>10</v>
      </c>
      <c r="E408" s="5"/>
      <c r="F408" s="5"/>
      <c r="G408" s="5"/>
      <c r="H408" s="5">
        <v>1</v>
      </c>
      <c r="I408" s="5"/>
      <c r="J408" s="232"/>
    </row>
    <row r="409" spans="1:10" ht="15" customHeight="1" x14ac:dyDescent="0.25">
      <c r="A409" s="5"/>
      <c r="B409" s="5"/>
      <c r="C409" s="5"/>
      <c r="D409" s="5" t="s">
        <v>11</v>
      </c>
      <c r="E409" s="5"/>
      <c r="F409" s="5"/>
      <c r="G409" s="5"/>
      <c r="H409" s="5">
        <v>1</v>
      </c>
      <c r="I409" s="5"/>
      <c r="J409" s="232"/>
    </row>
    <row r="410" spans="1:10" ht="15" customHeight="1" x14ac:dyDescent="0.25">
      <c r="A410" s="5"/>
      <c r="B410" s="5"/>
      <c r="C410" s="5"/>
      <c r="D410" s="5" t="s">
        <v>12</v>
      </c>
      <c r="E410" s="6"/>
      <c r="F410" s="6"/>
      <c r="G410" s="6"/>
      <c r="H410" s="5"/>
      <c r="I410" s="6"/>
      <c r="J410" s="232"/>
    </row>
    <row r="411" spans="1:10" ht="15.75" customHeight="1" thickBot="1" x14ac:dyDescent="0.3">
      <c r="A411" s="5"/>
      <c r="B411" s="5"/>
      <c r="C411" s="5"/>
      <c r="D411" s="7" t="s">
        <v>13</v>
      </c>
      <c r="E411" s="8">
        <f t="shared" ref="E411:G411" si="197">IFERROR(((2000*(1-(E408/E407))+0.01*E407)*E409),0)</f>
        <v>0</v>
      </c>
      <c r="F411" s="8">
        <f t="shared" si="197"/>
        <v>0</v>
      </c>
      <c r="G411" s="8">
        <f t="shared" si="197"/>
        <v>0</v>
      </c>
      <c r="H411" s="8">
        <f>IFERROR(((2000*(1-(H408/H407))+0.01*H407)*H409)+H410,0)</f>
        <v>1988.2649668874171</v>
      </c>
      <c r="I411" s="8">
        <f t="shared" ref="I411" si="198">IFERROR(((2000*(1-(I408/I407))+0.01*I407)*I409)+I410,0)</f>
        <v>0</v>
      </c>
      <c r="J411" s="233"/>
    </row>
    <row r="412" spans="1:10" ht="30" customHeight="1" x14ac:dyDescent="0.25">
      <c r="A412" s="21" t="s">
        <v>159</v>
      </c>
      <c r="B412" s="21" t="s">
        <v>204</v>
      </c>
      <c r="C412" s="21" t="s">
        <v>36</v>
      </c>
      <c r="D412" s="21" t="s">
        <v>7</v>
      </c>
      <c r="E412" s="45"/>
      <c r="F412" s="59"/>
      <c r="G412" s="94"/>
      <c r="H412" s="102"/>
      <c r="I412" s="94"/>
      <c r="J412" s="234">
        <f t="shared" ref="J412" si="199">IFERROR(E417+F417+G417+H417+I417,0)</f>
        <v>0</v>
      </c>
    </row>
    <row r="413" spans="1:10" ht="15" customHeight="1" x14ac:dyDescent="0.25">
      <c r="A413" s="21"/>
      <c r="B413" s="21"/>
      <c r="C413" s="21"/>
      <c r="D413" s="21" t="s">
        <v>9</v>
      </c>
      <c r="E413" s="21"/>
      <c r="F413" s="21"/>
      <c r="G413" s="21"/>
      <c r="H413" s="21"/>
      <c r="I413" s="21"/>
      <c r="J413" s="235"/>
    </row>
    <row r="414" spans="1:10" ht="15" customHeight="1" x14ac:dyDescent="0.25">
      <c r="A414" s="21"/>
      <c r="B414" s="21"/>
      <c r="C414" s="21"/>
      <c r="D414" s="21" t="s">
        <v>10</v>
      </c>
      <c r="E414" s="21"/>
      <c r="F414" s="21"/>
      <c r="G414" s="21"/>
      <c r="H414" s="21"/>
      <c r="I414" s="21"/>
      <c r="J414" s="235"/>
    </row>
    <row r="415" spans="1:10" ht="15" customHeight="1" x14ac:dyDescent="0.25">
      <c r="A415" s="21"/>
      <c r="B415" s="21"/>
      <c r="C415" s="21"/>
      <c r="D415" s="21" t="s">
        <v>11</v>
      </c>
      <c r="E415" s="21"/>
      <c r="F415" s="21"/>
      <c r="G415" s="21"/>
      <c r="H415" s="21"/>
      <c r="I415" s="21"/>
      <c r="J415" s="235"/>
    </row>
    <row r="416" spans="1:10" ht="15" customHeight="1" x14ac:dyDescent="0.25">
      <c r="A416" s="21"/>
      <c r="B416" s="21"/>
      <c r="C416" s="21"/>
      <c r="D416" s="21" t="s">
        <v>12</v>
      </c>
      <c r="E416" s="6"/>
      <c r="F416" s="6"/>
      <c r="G416" s="6"/>
      <c r="H416" s="21"/>
      <c r="I416" s="6"/>
      <c r="J416" s="235"/>
    </row>
    <row r="417" spans="1:10" ht="15.75" customHeight="1" thickBot="1" x14ac:dyDescent="0.3">
      <c r="A417" s="21"/>
      <c r="B417" s="21"/>
      <c r="C417" s="21"/>
      <c r="D417" s="22" t="s">
        <v>13</v>
      </c>
      <c r="E417" s="23">
        <f t="shared" ref="E417:G417" si="200">IFERROR(((2000*(1-(E414/E413))+0.01*E413)*E415),0)</f>
        <v>0</v>
      </c>
      <c r="F417" s="23">
        <f t="shared" si="200"/>
        <v>0</v>
      </c>
      <c r="G417" s="23">
        <f t="shared" si="200"/>
        <v>0</v>
      </c>
      <c r="H417" s="23">
        <f>IFERROR(((2000*(1-(H414/H413))+0.01*H413)*H415)+H416,0)</f>
        <v>0</v>
      </c>
      <c r="I417" s="23">
        <f t="shared" ref="I417" si="201">IFERROR(((2000*(1-(I414/I413))+0.01*I413)*I415)+I416,0)</f>
        <v>0</v>
      </c>
      <c r="J417" s="236"/>
    </row>
    <row r="418" spans="1:10" s="138" customFormat="1" ht="27" customHeight="1" x14ac:dyDescent="0.25">
      <c r="A418" s="5" t="s">
        <v>334</v>
      </c>
      <c r="B418" s="5" t="s">
        <v>335</v>
      </c>
      <c r="C418" s="5" t="s">
        <v>22</v>
      </c>
      <c r="D418" s="5" t="s">
        <v>7</v>
      </c>
      <c r="E418" s="114"/>
      <c r="F418" s="114"/>
      <c r="G418" s="5"/>
      <c r="H418" s="5"/>
      <c r="I418" s="5"/>
      <c r="J418" s="231">
        <f t="shared" ref="J418" si="202">IFERROR(E423+F423+G423+H423+I423,0)</f>
        <v>0</v>
      </c>
    </row>
    <row r="419" spans="1:10" s="138" customFormat="1" ht="15" customHeight="1" x14ac:dyDescent="0.25">
      <c r="A419" s="5"/>
      <c r="B419" s="5"/>
      <c r="C419" s="5"/>
      <c r="D419" s="5" t="s">
        <v>9</v>
      </c>
      <c r="E419" s="5"/>
      <c r="F419" s="5"/>
      <c r="G419" s="5"/>
      <c r="H419" s="5"/>
      <c r="I419" s="5"/>
      <c r="J419" s="232"/>
    </row>
    <row r="420" spans="1:10" s="138" customFormat="1" ht="15" customHeight="1" x14ac:dyDescent="0.25">
      <c r="A420" s="5"/>
      <c r="B420" s="5"/>
      <c r="C420" s="5"/>
      <c r="D420" s="5" t="s">
        <v>10</v>
      </c>
      <c r="E420" s="5"/>
      <c r="F420" s="5"/>
      <c r="G420" s="5"/>
      <c r="H420" s="5"/>
      <c r="I420" s="5"/>
      <c r="J420" s="232"/>
    </row>
    <row r="421" spans="1:10" s="138" customFormat="1" ht="15" customHeight="1" x14ac:dyDescent="0.25">
      <c r="A421" s="5"/>
      <c r="B421" s="5"/>
      <c r="C421" s="5"/>
      <c r="D421" s="5" t="s">
        <v>11</v>
      </c>
      <c r="E421" s="5"/>
      <c r="F421" s="5"/>
      <c r="G421" s="5"/>
      <c r="H421" s="5"/>
      <c r="I421" s="5"/>
      <c r="J421" s="232"/>
    </row>
    <row r="422" spans="1:10" s="138" customFormat="1" ht="15" customHeight="1" x14ac:dyDescent="0.25">
      <c r="A422" s="5"/>
      <c r="B422" s="5"/>
      <c r="C422" s="5"/>
      <c r="D422" s="5" t="s">
        <v>12</v>
      </c>
      <c r="E422" s="6"/>
      <c r="F422" s="6"/>
      <c r="G422" s="6"/>
      <c r="H422" s="5"/>
      <c r="I422" s="6"/>
      <c r="J422" s="232"/>
    </row>
    <row r="423" spans="1:10" s="138" customFormat="1" ht="15.75" customHeight="1" thickBot="1" x14ac:dyDescent="0.3">
      <c r="A423" s="5"/>
      <c r="B423" s="5"/>
      <c r="C423" s="5"/>
      <c r="D423" s="7" t="s">
        <v>13</v>
      </c>
      <c r="E423" s="8">
        <f t="shared" ref="E423:G423" si="203">IFERROR(((2000*(1-(E420/E419))+0.01*E419)*E421),0)</f>
        <v>0</v>
      </c>
      <c r="F423" s="8">
        <f t="shared" si="203"/>
        <v>0</v>
      </c>
      <c r="G423" s="8">
        <f t="shared" si="203"/>
        <v>0</v>
      </c>
      <c r="H423" s="8">
        <f>IFERROR(((2000*(1-(H420/H419))+0.01*H419)*H421)+H422,0)</f>
        <v>0</v>
      </c>
      <c r="I423" s="8">
        <f t="shared" ref="I423" si="204">IFERROR(((2000*(1-(I420/I419))+0.01*I419)*I421)+I422,0)</f>
        <v>0</v>
      </c>
      <c r="J423" s="233"/>
    </row>
    <row r="424" spans="1:10" ht="15" customHeight="1" x14ac:dyDescent="0.25">
      <c r="A424" s="21" t="s">
        <v>206</v>
      </c>
      <c r="B424" s="21" t="s">
        <v>207</v>
      </c>
      <c r="C424" s="21" t="s">
        <v>36</v>
      </c>
      <c r="D424" s="21" t="s">
        <v>7</v>
      </c>
      <c r="E424" s="21"/>
      <c r="F424" s="21"/>
      <c r="G424" s="21"/>
      <c r="H424" s="21"/>
      <c r="I424" s="21"/>
      <c r="J424" s="234">
        <f t="shared" ref="J424" si="205">IFERROR(E429+F429+G429+H429+I429,0)</f>
        <v>0</v>
      </c>
    </row>
    <row r="425" spans="1:10" ht="15" customHeight="1" x14ac:dyDescent="0.25">
      <c r="A425" s="21"/>
      <c r="B425" s="21"/>
      <c r="C425" s="21"/>
      <c r="D425" s="21" t="s">
        <v>9</v>
      </c>
      <c r="E425" s="21"/>
      <c r="F425" s="21"/>
      <c r="G425" s="21"/>
      <c r="H425" s="21"/>
      <c r="I425" s="21"/>
      <c r="J425" s="235"/>
    </row>
    <row r="426" spans="1:10" ht="15" customHeight="1" x14ac:dyDescent="0.25">
      <c r="A426" s="21"/>
      <c r="B426" s="21"/>
      <c r="C426" s="21"/>
      <c r="D426" s="21" t="s">
        <v>10</v>
      </c>
      <c r="E426" s="21"/>
      <c r="F426" s="21"/>
      <c r="G426" s="21"/>
      <c r="H426" s="21"/>
      <c r="I426" s="21"/>
      <c r="J426" s="235"/>
    </row>
    <row r="427" spans="1:10" ht="15" customHeight="1" x14ac:dyDescent="0.25">
      <c r="A427" s="21"/>
      <c r="B427" s="21"/>
      <c r="C427" s="21"/>
      <c r="D427" s="21" t="s">
        <v>11</v>
      </c>
      <c r="E427" s="21"/>
      <c r="F427" s="21"/>
      <c r="G427" s="21"/>
      <c r="H427" s="21"/>
      <c r="I427" s="21"/>
      <c r="J427" s="235"/>
    </row>
    <row r="428" spans="1:10" ht="15" customHeight="1" x14ac:dyDescent="0.25">
      <c r="A428" s="21"/>
      <c r="B428" s="21"/>
      <c r="C428" s="21"/>
      <c r="D428" s="21" t="s">
        <v>12</v>
      </c>
      <c r="E428" s="6"/>
      <c r="F428" s="6"/>
      <c r="G428" s="6"/>
      <c r="H428" s="21"/>
      <c r="I428" s="6"/>
      <c r="J428" s="235"/>
    </row>
    <row r="429" spans="1:10" ht="15.75" customHeight="1" thickBot="1" x14ac:dyDescent="0.3">
      <c r="A429" s="21"/>
      <c r="B429" s="21"/>
      <c r="C429" s="21"/>
      <c r="D429" s="22" t="s">
        <v>13</v>
      </c>
      <c r="E429" s="23">
        <f t="shared" ref="E429:G429" si="206">IFERROR(((2000*(1-(E426/E425))+0.01*E425)*E427),0)</f>
        <v>0</v>
      </c>
      <c r="F429" s="23">
        <f t="shared" si="206"/>
        <v>0</v>
      </c>
      <c r="G429" s="23">
        <f t="shared" si="206"/>
        <v>0</v>
      </c>
      <c r="H429" s="23">
        <f>IFERROR(((2000*(1-(H426/H425))+0.01*H425)*H427)+H428,0)</f>
        <v>0</v>
      </c>
      <c r="I429" s="23">
        <f t="shared" ref="I429" si="207">IFERROR(((2000*(1-(I426/I425))+0.01*I425)*I427)+I428,0)</f>
        <v>0</v>
      </c>
      <c r="J429" s="236"/>
    </row>
    <row r="430" spans="1:10" ht="15" customHeight="1" x14ac:dyDescent="0.25">
      <c r="A430" s="15" t="s">
        <v>208</v>
      </c>
      <c r="B430" s="15" t="s">
        <v>209</v>
      </c>
      <c r="C430" s="15" t="s">
        <v>22</v>
      </c>
      <c r="D430" s="15" t="s">
        <v>7</v>
      </c>
      <c r="E430" s="15"/>
      <c r="F430" s="15"/>
      <c r="G430" s="15"/>
      <c r="H430" s="15"/>
      <c r="I430" s="15"/>
      <c r="J430" s="237">
        <f t="shared" ref="J430" si="208">IFERROR(E435+F435+G435+H435+I435,0)</f>
        <v>0</v>
      </c>
    </row>
    <row r="431" spans="1:10" ht="15" customHeight="1" x14ac:dyDescent="0.25">
      <c r="A431" s="15"/>
      <c r="B431" s="15"/>
      <c r="C431" s="15"/>
      <c r="D431" s="15" t="s">
        <v>9</v>
      </c>
      <c r="E431" s="15"/>
      <c r="F431" s="15"/>
      <c r="G431" s="15"/>
      <c r="H431" s="15"/>
      <c r="I431" s="15"/>
      <c r="J431" s="238"/>
    </row>
    <row r="432" spans="1:10" ht="15" customHeight="1" x14ac:dyDescent="0.25">
      <c r="A432" s="15"/>
      <c r="B432" s="15"/>
      <c r="C432" s="15"/>
      <c r="D432" s="15" t="s">
        <v>10</v>
      </c>
      <c r="E432" s="15"/>
      <c r="F432" s="15"/>
      <c r="G432" s="15"/>
      <c r="H432" s="15"/>
      <c r="I432" s="15"/>
      <c r="J432" s="238"/>
    </row>
    <row r="433" spans="1:10" ht="15" customHeight="1" x14ac:dyDescent="0.25">
      <c r="A433" s="15"/>
      <c r="B433" s="15"/>
      <c r="C433" s="15"/>
      <c r="D433" s="15" t="s">
        <v>11</v>
      </c>
      <c r="E433" s="15"/>
      <c r="F433" s="15"/>
      <c r="G433" s="15"/>
      <c r="H433" s="15"/>
      <c r="I433" s="15"/>
      <c r="J433" s="238"/>
    </row>
    <row r="434" spans="1:10" ht="15" customHeight="1" x14ac:dyDescent="0.25">
      <c r="A434" s="15"/>
      <c r="B434" s="15"/>
      <c r="C434" s="15"/>
      <c r="D434" s="15" t="s">
        <v>12</v>
      </c>
      <c r="E434" s="6"/>
      <c r="F434" s="6"/>
      <c r="G434" s="6"/>
      <c r="H434" s="15"/>
      <c r="I434" s="6"/>
      <c r="J434" s="238"/>
    </row>
    <row r="435" spans="1:10" ht="15.75" customHeight="1" thickBot="1" x14ac:dyDescent="0.3">
      <c r="A435" s="15"/>
      <c r="B435" s="15"/>
      <c r="C435" s="15"/>
      <c r="D435" s="16" t="s">
        <v>13</v>
      </c>
      <c r="E435" s="17">
        <f t="shared" ref="E435:G435" si="209">IFERROR(((2000*(1-(E432/E431))+0.01*E431)*E433),0)</f>
        <v>0</v>
      </c>
      <c r="F435" s="17">
        <f t="shared" si="209"/>
        <v>0</v>
      </c>
      <c r="G435" s="17">
        <f t="shared" si="209"/>
        <v>0</v>
      </c>
      <c r="H435" s="17">
        <f>IFERROR(((2000*(1-(H432/H431))+0.01*H431)*H433)+H434,0)</f>
        <v>0</v>
      </c>
      <c r="I435" s="17">
        <f t="shared" ref="I435" si="210">IFERROR(((2000*(1-(I432/I431))+0.01*I431)*I433)+I434,0)</f>
        <v>0</v>
      </c>
      <c r="J435" s="239"/>
    </row>
    <row r="436" spans="1:10" ht="33" customHeight="1" x14ac:dyDescent="0.25">
      <c r="A436" s="5" t="s">
        <v>211</v>
      </c>
      <c r="B436" s="5" t="s">
        <v>212</v>
      </c>
      <c r="C436" s="5" t="s">
        <v>22</v>
      </c>
      <c r="D436" s="5" t="s">
        <v>7</v>
      </c>
      <c r="E436" s="5"/>
      <c r="F436" s="5"/>
      <c r="G436" s="5"/>
      <c r="H436" s="73" t="s">
        <v>412</v>
      </c>
      <c r="I436" s="5"/>
      <c r="J436" s="231">
        <f t="shared" ref="J436" si="211">IFERROR(E441+F441+G441+H441+I441,0)</f>
        <v>1816.0795364238411</v>
      </c>
    </row>
    <row r="437" spans="1:10" ht="15" customHeight="1" x14ac:dyDescent="0.25">
      <c r="A437" s="5"/>
      <c r="B437" s="5"/>
      <c r="C437" s="5"/>
      <c r="D437" s="5" t="s">
        <v>9</v>
      </c>
      <c r="E437" s="5"/>
      <c r="F437" s="5"/>
      <c r="G437" s="5"/>
      <c r="H437" s="5">
        <v>151</v>
      </c>
      <c r="I437" s="5"/>
      <c r="J437" s="232"/>
    </row>
    <row r="438" spans="1:10" ht="15" customHeight="1" x14ac:dyDescent="0.25">
      <c r="A438" s="5"/>
      <c r="B438" s="5"/>
      <c r="C438" s="5"/>
      <c r="D438" s="5" t="s">
        <v>10</v>
      </c>
      <c r="E438" s="5"/>
      <c r="F438" s="5"/>
      <c r="G438" s="5"/>
      <c r="H438" s="5">
        <v>14</v>
      </c>
      <c r="I438" s="5"/>
      <c r="J438" s="232"/>
    </row>
    <row r="439" spans="1:10" ht="15" customHeight="1" x14ac:dyDescent="0.25">
      <c r="A439" s="5"/>
      <c r="B439" s="5"/>
      <c r="C439" s="5"/>
      <c r="D439" s="5" t="s">
        <v>11</v>
      </c>
      <c r="E439" s="5"/>
      <c r="F439" s="5"/>
      <c r="G439" s="5"/>
      <c r="H439" s="5">
        <v>1</v>
      </c>
      <c r="I439" s="5"/>
      <c r="J439" s="232"/>
    </row>
    <row r="440" spans="1:10" ht="15" customHeight="1" x14ac:dyDescent="0.25">
      <c r="A440" s="5"/>
      <c r="B440" s="5"/>
      <c r="C440" s="5"/>
      <c r="D440" s="5" t="s">
        <v>12</v>
      </c>
      <c r="E440" s="6"/>
      <c r="F440" s="6"/>
      <c r="G440" s="6"/>
      <c r="H440" s="5"/>
      <c r="I440" s="6"/>
      <c r="J440" s="232"/>
    </row>
    <row r="441" spans="1:10" ht="15.75" customHeight="1" thickBot="1" x14ac:dyDescent="0.3">
      <c r="A441" s="5"/>
      <c r="B441" s="5"/>
      <c r="C441" s="5"/>
      <c r="D441" s="7" t="s">
        <v>13</v>
      </c>
      <c r="E441" s="8">
        <f t="shared" ref="E441:G441" si="212">IFERROR(((2000*(1-(E438/E437))+0.01*E437)*E439),0)</f>
        <v>0</v>
      </c>
      <c r="F441" s="8">
        <f t="shared" si="212"/>
        <v>0</v>
      </c>
      <c r="G441" s="8">
        <f t="shared" si="212"/>
        <v>0</v>
      </c>
      <c r="H441" s="8">
        <f>IFERROR(((2000*(1-(H438/H437))+0.01*H437)*H439)+H440,0)</f>
        <v>1816.0795364238411</v>
      </c>
      <c r="I441" s="8">
        <f t="shared" ref="I441" si="213">IFERROR(((2000*(1-(I438/I437))+0.01*I437)*I439)+I440,0)</f>
        <v>0</v>
      </c>
      <c r="J441" s="233"/>
    </row>
    <row r="442" spans="1:10" ht="15" customHeight="1" x14ac:dyDescent="0.25">
      <c r="A442" s="15" t="s">
        <v>153</v>
      </c>
      <c r="B442" s="15" t="s">
        <v>226</v>
      </c>
      <c r="C442" s="15" t="s">
        <v>22</v>
      </c>
      <c r="D442" s="15" t="s">
        <v>7</v>
      </c>
      <c r="E442" s="15"/>
      <c r="F442" s="15"/>
      <c r="G442" s="113"/>
      <c r="H442" s="15"/>
      <c r="I442" s="113"/>
      <c r="J442" s="237">
        <f t="shared" ref="J442" si="214">IFERROR(E447+F447+G447+H447+I447,0)</f>
        <v>0</v>
      </c>
    </row>
    <row r="443" spans="1:10" ht="15" customHeight="1" x14ac:dyDescent="0.25">
      <c r="A443" s="15"/>
      <c r="B443" s="15"/>
      <c r="C443" s="15"/>
      <c r="D443" s="15" t="s">
        <v>9</v>
      </c>
      <c r="E443" s="15"/>
      <c r="F443" s="15"/>
      <c r="G443" s="15"/>
      <c r="H443" s="15"/>
      <c r="I443" s="15"/>
      <c r="J443" s="238"/>
    </row>
    <row r="444" spans="1:10" ht="15" customHeight="1" x14ac:dyDescent="0.25">
      <c r="A444" s="15"/>
      <c r="B444" s="15"/>
      <c r="C444" s="15"/>
      <c r="D444" s="15" t="s">
        <v>10</v>
      </c>
      <c r="E444" s="15"/>
      <c r="F444" s="15"/>
      <c r="G444" s="15"/>
      <c r="H444" s="15"/>
      <c r="I444" s="15"/>
      <c r="J444" s="238"/>
    </row>
    <row r="445" spans="1:10" ht="15" customHeight="1" x14ac:dyDescent="0.25">
      <c r="A445" s="15"/>
      <c r="B445" s="15"/>
      <c r="C445" s="15"/>
      <c r="D445" s="15" t="s">
        <v>11</v>
      </c>
      <c r="E445" s="15"/>
      <c r="F445" s="15"/>
      <c r="G445" s="15"/>
      <c r="H445" s="15"/>
      <c r="I445" s="15"/>
      <c r="J445" s="238"/>
    </row>
    <row r="446" spans="1:10" ht="15" customHeight="1" x14ac:dyDescent="0.25">
      <c r="A446" s="15"/>
      <c r="B446" s="15"/>
      <c r="C446" s="15"/>
      <c r="D446" s="15" t="s">
        <v>12</v>
      </c>
      <c r="E446" s="115"/>
      <c r="F446" s="115"/>
      <c r="G446" s="115"/>
      <c r="H446" s="15"/>
      <c r="I446" s="115"/>
      <c r="J446" s="238"/>
    </row>
    <row r="447" spans="1:10" ht="15.75" customHeight="1" thickBot="1" x14ac:dyDescent="0.3">
      <c r="A447" s="15"/>
      <c r="B447" s="15"/>
      <c r="C447" s="15"/>
      <c r="D447" s="16" t="s">
        <v>13</v>
      </c>
      <c r="E447" s="17">
        <f t="shared" ref="E447:G447" si="215">IFERROR(((2000*(1-(E444/E443))+0.01*E443)*E445),0)</f>
        <v>0</v>
      </c>
      <c r="F447" s="17">
        <f t="shared" si="215"/>
        <v>0</v>
      </c>
      <c r="G447" s="17">
        <f t="shared" si="215"/>
        <v>0</v>
      </c>
      <c r="H447" s="17">
        <f>IFERROR(((2000*(1-(H444/H443))+0.01*H443)*H445)+H446,0)</f>
        <v>0</v>
      </c>
      <c r="I447" s="17">
        <f t="shared" ref="I447" si="216">IFERROR(((2000*(1-(I444/I443))+0.01*I443)*I445)+I446,0)</f>
        <v>0</v>
      </c>
      <c r="J447" s="239"/>
    </row>
    <row r="448" spans="1:10" ht="15" customHeight="1" x14ac:dyDescent="0.25">
      <c r="A448" s="5" t="s">
        <v>245</v>
      </c>
      <c r="B448" s="5" t="s">
        <v>246</v>
      </c>
      <c r="C448" s="5" t="s">
        <v>22</v>
      </c>
      <c r="D448" s="5" t="s">
        <v>7</v>
      </c>
      <c r="E448" s="5"/>
      <c r="F448" s="5"/>
      <c r="G448" s="5"/>
      <c r="H448" s="5"/>
      <c r="I448" s="5"/>
      <c r="J448" s="231">
        <f t="shared" ref="J448" si="217">IFERROR(E453+F453+G453+H453+I453,0)</f>
        <v>0</v>
      </c>
    </row>
    <row r="449" spans="1:10" ht="15" customHeight="1" x14ac:dyDescent="0.25">
      <c r="A449" s="5"/>
      <c r="B449" s="5"/>
      <c r="C449" s="5"/>
      <c r="D449" s="5" t="s">
        <v>9</v>
      </c>
      <c r="E449" s="5"/>
      <c r="F449" s="5"/>
      <c r="G449" s="5"/>
      <c r="H449" s="5"/>
      <c r="I449" s="5"/>
      <c r="J449" s="232"/>
    </row>
    <row r="450" spans="1:10" ht="15" customHeight="1" x14ac:dyDescent="0.25">
      <c r="A450" s="5"/>
      <c r="B450" s="5"/>
      <c r="C450" s="5"/>
      <c r="D450" s="5" t="s">
        <v>10</v>
      </c>
      <c r="E450" s="5"/>
      <c r="F450" s="5"/>
      <c r="G450" s="5"/>
      <c r="H450" s="5"/>
      <c r="I450" s="5"/>
      <c r="J450" s="232"/>
    </row>
    <row r="451" spans="1:10" ht="15" customHeight="1" x14ac:dyDescent="0.25">
      <c r="A451" s="5"/>
      <c r="B451" s="5"/>
      <c r="C451" s="5"/>
      <c r="D451" s="5" t="s">
        <v>11</v>
      </c>
      <c r="E451" s="5"/>
      <c r="F451" s="5"/>
      <c r="G451" s="5"/>
      <c r="H451" s="5"/>
      <c r="I451" s="5"/>
      <c r="J451" s="232"/>
    </row>
    <row r="452" spans="1:10" ht="15" customHeight="1" x14ac:dyDescent="0.25">
      <c r="A452" s="5"/>
      <c r="B452" s="5"/>
      <c r="C452" s="5"/>
      <c r="D452" s="5" t="s">
        <v>12</v>
      </c>
      <c r="E452" s="6"/>
      <c r="F452" s="6"/>
      <c r="G452" s="6"/>
      <c r="H452" s="5"/>
      <c r="I452" s="6"/>
      <c r="J452" s="232"/>
    </row>
    <row r="453" spans="1:10" ht="15.75" customHeight="1" thickBot="1" x14ac:dyDescent="0.3">
      <c r="A453" s="5"/>
      <c r="B453" s="5"/>
      <c r="C453" s="5"/>
      <c r="D453" s="7" t="s">
        <v>13</v>
      </c>
      <c r="E453" s="8">
        <f t="shared" ref="E453:G453" si="218">IFERROR(((2000*(1-(E450/E449))+0.01*E449)*E451),0)</f>
        <v>0</v>
      </c>
      <c r="F453" s="8">
        <f t="shared" si="218"/>
        <v>0</v>
      </c>
      <c r="G453" s="8">
        <f t="shared" si="218"/>
        <v>0</v>
      </c>
      <c r="H453" s="8">
        <f>IFERROR(((2000*(1-(H450/H449))+0.01*H449)*H451)+H452,0)</f>
        <v>0</v>
      </c>
      <c r="I453" s="8">
        <f t="shared" ref="I453" si="219">IFERROR(((2000*(1-(I450/I449))+0.01*I449)*I451)+I452,0)</f>
        <v>0</v>
      </c>
      <c r="J453" s="233"/>
    </row>
    <row r="454" spans="1:10" ht="15" customHeight="1" x14ac:dyDescent="0.25">
      <c r="A454" s="15" t="s">
        <v>247</v>
      </c>
      <c r="B454" s="15" t="s">
        <v>248</v>
      </c>
      <c r="C454" s="15" t="s">
        <v>22</v>
      </c>
      <c r="D454" s="15" t="s">
        <v>7</v>
      </c>
      <c r="E454" s="15"/>
      <c r="F454" s="15"/>
      <c r="G454" s="15"/>
      <c r="H454" s="15"/>
      <c r="I454" s="15"/>
      <c r="J454" s="237">
        <f t="shared" ref="J454" si="220">IFERROR(E459+F459+G459+H459+I459,0)</f>
        <v>0</v>
      </c>
    </row>
    <row r="455" spans="1:10" ht="15" customHeight="1" x14ac:dyDescent="0.25">
      <c r="A455" s="15"/>
      <c r="B455" s="15"/>
      <c r="C455" s="15"/>
      <c r="D455" s="15" t="s">
        <v>9</v>
      </c>
      <c r="E455" s="15"/>
      <c r="F455" s="15"/>
      <c r="G455" s="15"/>
      <c r="H455" s="15"/>
      <c r="I455" s="15"/>
      <c r="J455" s="238"/>
    </row>
    <row r="456" spans="1:10" ht="15" customHeight="1" x14ac:dyDescent="0.25">
      <c r="A456" s="15"/>
      <c r="B456" s="15"/>
      <c r="C456" s="15"/>
      <c r="D456" s="15" t="s">
        <v>10</v>
      </c>
      <c r="E456" s="15"/>
      <c r="F456" s="15"/>
      <c r="G456" s="15"/>
      <c r="H456" s="15"/>
      <c r="I456" s="15"/>
      <c r="J456" s="238"/>
    </row>
    <row r="457" spans="1:10" ht="15" customHeight="1" x14ac:dyDescent="0.25">
      <c r="A457" s="15"/>
      <c r="B457" s="15"/>
      <c r="C457" s="15"/>
      <c r="D457" s="15" t="s">
        <v>11</v>
      </c>
      <c r="E457" s="15"/>
      <c r="F457" s="15"/>
      <c r="G457" s="15"/>
      <c r="H457" s="15"/>
      <c r="I457" s="15"/>
      <c r="J457" s="238"/>
    </row>
    <row r="458" spans="1:10" ht="15" customHeight="1" x14ac:dyDescent="0.25">
      <c r="A458" s="15"/>
      <c r="B458" s="15"/>
      <c r="C458" s="15"/>
      <c r="D458" s="15" t="s">
        <v>12</v>
      </c>
      <c r="E458" s="15"/>
      <c r="F458" s="15"/>
      <c r="G458" s="15"/>
      <c r="H458" s="15"/>
      <c r="I458" s="15"/>
      <c r="J458" s="238"/>
    </row>
    <row r="459" spans="1:10" ht="15.75" customHeight="1" thickBot="1" x14ac:dyDescent="0.3">
      <c r="A459" s="15"/>
      <c r="B459" s="15"/>
      <c r="C459" s="15"/>
      <c r="D459" s="16" t="s">
        <v>13</v>
      </c>
      <c r="E459" s="17">
        <f t="shared" ref="E459:G459" si="221">IFERROR(((2000*(1-(E456/E455))+0.01*E455)*E457),0)</f>
        <v>0</v>
      </c>
      <c r="F459" s="17">
        <f t="shared" si="221"/>
        <v>0</v>
      </c>
      <c r="G459" s="17">
        <f t="shared" si="221"/>
        <v>0</v>
      </c>
      <c r="H459" s="17">
        <f>IFERROR(((2000*(1-(H456/H455))+0.01*H455)*H457)+H458,0)</f>
        <v>0</v>
      </c>
      <c r="I459" s="17">
        <f t="shared" ref="I459" si="222">IFERROR(((2000*(1-(I456/I455))+0.01*I455)*I457)+I458,0)</f>
        <v>0</v>
      </c>
      <c r="J459" s="239"/>
    </row>
    <row r="460" spans="1:10" ht="36" customHeight="1" x14ac:dyDescent="0.25">
      <c r="A460" s="5" t="s">
        <v>101</v>
      </c>
      <c r="B460" s="5" t="s">
        <v>102</v>
      </c>
      <c r="C460" s="5" t="s">
        <v>22</v>
      </c>
      <c r="D460" s="5" t="s">
        <v>7</v>
      </c>
      <c r="E460" s="47"/>
      <c r="F460" s="47"/>
      <c r="G460" s="47"/>
      <c r="H460" s="72"/>
      <c r="I460" s="47"/>
      <c r="J460" s="231">
        <f t="shared" ref="J460" si="223">IFERROR(E465+F465+G465+H465+I465,0)</f>
        <v>0</v>
      </c>
    </row>
    <row r="461" spans="1:10" ht="15" customHeight="1" x14ac:dyDescent="0.25">
      <c r="A461" s="5"/>
      <c r="B461" s="5"/>
      <c r="C461" s="5"/>
      <c r="D461" s="5" t="s">
        <v>9</v>
      </c>
      <c r="E461" s="5"/>
      <c r="F461" s="5"/>
      <c r="G461" s="5"/>
      <c r="H461" s="5"/>
      <c r="I461" s="5"/>
      <c r="J461" s="232"/>
    </row>
    <row r="462" spans="1:10" ht="15" customHeight="1" x14ac:dyDescent="0.25">
      <c r="A462" s="5"/>
      <c r="B462" s="5"/>
      <c r="C462" s="5"/>
      <c r="D462" s="5" t="s">
        <v>10</v>
      </c>
      <c r="E462" s="5"/>
      <c r="F462" s="5"/>
      <c r="G462" s="5"/>
      <c r="H462" s="5"/>
      <c r="I462" s="5"/>
      <c r="J462" s="232"/>
    </row>
    <row r="463" spans="1:10" ht="15" customHeight="1" x14ac:dyDescent="0.25">
      <c r="A463" s="5"/>
      <c r="B463" s="5"/>
      <c r="C463" s="5"/>
      <c r="D463" s="5" t="s">
        <v>11</v>
      </c>
      <c r="E463" s="5"/>
      <c r="F463" s="5"/>
      <c r="G463" s="5"/>
      <c r="H463" s="5"/>
      <c r="I463" s="5"/>
      <c r="J463" s="232"/>
    </row>
    <row r="464" spans="1:10" ht="15" customHeight="1" x14ac:dyDescent="0.25">
      <c r="A464" s="5"/>
      <c r="B464" s="5"/>
      <c r="C464" s="5"/>
      <c r="D464" s="5" t="s">
        <v>12</v>
      </c>
      <c r="E464" s="6"/>
      <c r="F464" s="6"/>
      <c r="G464" s="6"/>
      <c r="H464" s="5"/>
      <c r="I464" s="6"/>
      <c r="J464" s="232"/>
    </row>
    <row r="465" spans="1:10" ht="15.75" customHeight="1" thickBot="1" x14ac:dyDescent="0.3">
      <c r="A465" s="5"/>
      <c r="B465" s="5"/>
      <c r="C465" s="5"/>
      <c r="D465" s="7" t="s">
        <v>13</v>
      </c>
      <c r="E465" s="8">
        <f t="shared" ref="E465:G465" si="224">IFERROR(((2000*(1-(E462/E461))+0.01*E461)*E463),0)</f>
        <v>0</v>
      </c>
      <c r="F465" s="8">
        <f t="shared" si="224"/>
        <v>0</v>
      </c>
      <c r="G465" s="8">
        <f t="shared" si="224"/>
        <v>0</v>
      </c>
      <c r="H465" s="8">
        <f>IFERROR(((2000*(1-(H462/H461))+0.01*H461)*H463)+H464,0)</f>
        <v>0</v>
      </c>
      <c r="I465" s="8">
        <f t="shared" ref="I465" si="225">IFERROR(((2000*(1-(I462/I461))+0.01*I461)*I463)+I464,0)</f>
        <v>0</v>
      </c>
      <c r="J465" s="233"/>
    </row>
    <row r="466" spans="1:10" ht="15" customHeight="1" x14ac:dyDescent="0.25">
      <c r="A466" s="15" t="s">
        <v>222</v>
      </c>
      <c r="B466" s="15" t="s">
        <v>203</v>
      </c>
      <c r="C466" s="15" t="s">
        <v>22</v>
      </c>
      <c r="D466" s="15" t="s">
        <v>7</v>
      </c>
      <c r="E466" s="113"/>
      <c r="F466" s="46"/>
      <c r="G466" s="113"/>
      <c r="H466" s="71"/>
      <c r="I466" s="113"/>
      <c r="J466" s="237">
        <f t="shared" ref="J466" si="226">IFERROR(E471+F471+G471+H471+I471,0)</f>
        <v>0</v>
      </c>
    </row>
    <row r="467" spans="1:10" ht="15" customHeight="1" x14ac:dyDescent="0.25">
      <c r="A467" s="15"/>
      <c r="B467" s="15"/>
      <c r="C467" s="15"/>
      <c r="D467" s="15" t="s">
        <v>9</v>
      </c>
      <c r="E467" s="15"/>
      <c r="F467" s="15"/>
      <c r="G467" s="15"/>
      <c r="H467" s="15"/>
      <c r="I467" s="15"/>
      <c r="J467" s="238"/>
    </row>
    <row r="468" spans="1:10" ht="15" customHeight="1" x14ac:dyDescent="0.25">
      <c r="A468" s="15"/>
      <c r="B468" s="15"/>
      <c r="C468" s="15"/>
      <c r="D468" s="15" t="s">
        <v>10</v>
      </c>
      <c r="E468" s="15"/>
      <c r="F468" s="15"/>
      <c r="G468" s="15"/>
      <c r="H468" s="15"/>
      <c r="I468" s="15"/>
      <c r="J468" s="238"/>
    </row>
    <row r="469" spans="1:10" ht="15" customHeight="1" x14ac:dyDescent="0.25">
      <c r="A469" s="15"/>
      <c r="B469" s="15"/>
      <c r="C469" s="15"/>
      <c r="D469" s="15" t="s">
        <v>11</v>
      </c>
      <c r="E469" s="15"/>
      <c r="F469" s="15"/>
      <c r="G469" s="15"/>
      <c r="H469" s="15"/>
      <c r="I469" s="15"/>
      <c r="J469" s="238"/>
    </row>
    <row r="470" spans="1:10" ht="15" customHeight="1" x14ac:dyDescent="0.25">
      <c r="A470" s="15"/>
      <c r="B470" s="15"/>
      <c r="C470" s="15"/>
      <c r="D470" s="15" t="s">
        <v>12</v>
      </c>
      <c r="E470" s="6"/>
      <c r="F470" s="6"/>
      <c r="G470" s="6"/>
      <c r="H470" s="15"/>
      <c r="I470" s="6"/>
      <c r="J470" s="238"/>
    </row>
    <row r="471" spans="1:10" ht="15.75" customHeight="1" thickBot="1" x14ac:dyDescent="0.3">
      <c r="A471" s="15"/>
      <c r="B471" s="15"/>
      <c r="C471" s="15"/>
      <c r="D471" s="16" t="s">
        <v>13</v>
      </c>
      <c r="E471" s="17">
        <f t="shared" ref="E471:G471" si="227">IFERROR(((2000*(1-(E468/E467))+0.01*E467)*E469),0)</f>
        <v>0</v>
      </c>
      <c r="F471" s="17">
        <f t="shared" si="227"/>
        <v>0</v>
      </c>
      <c r="G471" s="17">
        <f t="shared" si="227"/>
        <v>0</v>
      </c>
      <c r="H471" s="17">
        <f>IFERROR(((2000*(1-(H468/H467))+0.01*H467)*H469)+H470,0)</f>
        <v>0</v>
      </c>
      <c r="I471" s="17">
        <f t="shared" ref="I471" si="228">IFERROR(((2000*(1-(I468/I467))+0.01*I467)*I469)+I470,0)</f>
        <v>0</v>
      </c>
      <c r="J471" s="239"/>
    </row>
    <row r="472" spans="1:10" ht="15" customHeight="1" x14ac:dyDescent="0.25">
      <c r="A472" s="5" t="s">
        <v>267</v>
      </c>
      <c r="B472" s="5" t="s">
        <v>212</v>
      </c>
      <c r="C472" s="5" t="s">
        <v>22</v>
      </c>
      <c r="D472" s="5" t="s">
        <v>7</v>
      </c>
      <c r="E472" s="5"/>
      <c r="F472" s="5"/>
      <c r="G472" s="5"/>
      <c r="H472" s="5"/>
      <c r="I472" s="5"/>
      <c r="J472" s="231">
        <f t="shared" ref="J472" si="229">IFERROR(E477+F477+G477+H477+I477,0)</f>
        <v>0</v>
      </c>
    </row>
    <row r="473" spans="1:10" ht="15" customHeight="1" x14ac:dyDescent="0.25">
      <c r="A473" s="5"/>
      <c r="B473" s="5"/>
      <c r="C473" s="5"/>
      <c r="D473" s="5" t="s">
        <v>9</v>
      </c>
      <c r="E473" s="5"/>
      <c r="F473" s="5"/>
      <c r="G473" s="5"/>
      <c r="H473" s="5"/>
      <c r="I473" s="5"/>
      <c r="J473" s="232"/>
    </row>
    <row r="474" spans="1:10" ht="15" customHeight="1" x14ac:dyDescent="0.25">
      <c r="A474" s="5"/>
      <c r="B474" s="5"/>
      <c r="C474" s="5"/>
      <c r="D474" s="5" t="s">
        <v>10</v>
      </c>
      <c r="E474" s="5"/>
      <c r="F474" s="5"/>
      <c r="G474" s="5"/>
      <c r="H474" s="5"/>
      <c r="I474" s="5"/>
      <c r="J474" s="232"/>
    </row>
    <row r="475" spans="1:10" ht="15" customHeight="1" x14ac:dyDescent="0.25">
      <c r="A475" s="5"/>
      <c r="B475" s="5"/>
      <c r="C475" s="5"/>
      <c r="D475" s="5" t="s">
        <v>11</v>
      </c>
      <c r="E475" s="5"/>
      <c r="F475" s="5"/>
      <c r="G475" s="5"/>
      <c r="H475" s="5"/>
      <c r="I475" s="5"/>
      <c r="J475" s="232"/>
    </row>
    <row r="476" spans="1:10" ht="15" customHeight="1" x14ac:dyDescent="0.25">
      <c r="A476" s="5"/>
      <c r="B476" s="5"/>
      <c r="C476" s="5"/>
      <c r="D476" s="5" t="s">
        <v>12</v>
      </c>
      <c r="E476" s="6"/>
      <c r="F476" s="6"/>
      <c r="G476" s="6"/>
      <c r="H476" s="5"/>
      <c r="I476" s="6"/>
      <c r="J476" s="232"/>
    </row>
    <row r="477" spans="1:10" ht="15.75" customHeight="1" thickBot="1" x14ac:dyDescent="0.3">
      <c r="A477" s="5"/>
      <c r="B477" s="5"/>
      <c r="C477" s="5"/>
      <c r="D477" s="7" t="s">
        <v>13</v>
      </c>
      <c r="E477" s="8">
        <f t="shared" ref="E477:G477" si="230">IFERROR(((2000*(1-(E474/E473))+0.01*E473)*E475),0)</f>
        <v>0</v>
      </c>
      <c r="F477" s="8">
        <f t="shared" si="230"/>
        <v>0</v>
      </c>
      <c r="G477" s="8">
        <f t="shared" si="230"/>
        <v>0</v>
      </c>
      <c r="H477" s="8">
        <f>IFERROR(((2000*(1-(H474/H473))+0.01*H473)*H475)+H476,0)</f>
        <v>0</v>
      </c>
      <c r="I477" s="8">
        <f t="shared" ref="I477" si="231">IFERROR(((2000*(1-(I474/I473))+0.01*I473)*I475)+I476,0)</f>
        <v>0</v>
      </c>
      <c r="J477" s="233"/>
    </row>
    <row r="478" spans="1:10" ht="33.75" customHeight="1" x14ac:dyDescent="0.25">
      <c r="A478" s="15" t="s">
        <v>154</v>
      </c>
      <c r="B478" s="15" t="s">
        <v>46</v>
      </c>
      <c r="C478" s="15" t="s">
        <v>22</v>
      </c>
      <c r="D478" s="15" t="s">
        <v>7</v>
      </c>
      <c r="E478" s="46"/>
      <c r="F478" s="15"/>
      <c r="G478" s="15"/>
      <c r="H478" s="75"/>
      <c r="I478" s="15"/>
      <c r="J478" s="237">
        <f t="shared" ref="J478" si="232">IFERROR(E483+F483+G483+H483+I483,0)</f>
        <v>0</v>
      </c>
    </row>
    <row r="479" spans="1:10" ht="15" customHeight="1" x14ac:dyDescent="0.25">
      <c r="A479" s="15"/>
      <c r="B479" s="15"/>
      <c r="C479" s="15"/>
      <c r="D479" s="15" t="s">
        <v>9</v>
      </c>
      <c r="E479" s="15"/>
      <c r="F479" s="15"/>
      <c r="G479" s="15"/>
      <c r="H479" s="15"/>
      <c r="I479" s="15"/>
      <c r="J479" s="238"/>
    </row>
    <row r="480" spans="1:10" ht="15" customHeight="1" x14ac:dyDescent="0.25">
      <c r="A480" s="15"/>
      <c r="B480" s="15"/>
      <c r="C480" s="15"/>
      <c r="D480" s="15" t="s">
        <v>10</v>
      </c>
      <c r="E480" s="15"/>
      <c r="F480" s="15"/>
      <c r="G480" s="15"/>
      <c r="H480" s="15"/>
      <c r="I480" s="15"/>
      <c r="J480" s="238"/>
    </row>
    <row r="481" spans="1:10" ht="15" customHeight="1" x14ac:dyDescent="0.25">
      <c r="A481" s="15"/>
      <c r="B481" s="15"/>
      <c r="C481" s="15"/>
      <c r="D481" s="15" t="s">
        <v>11</v>
      </c>
      <c r="E481" s="15"/>
      <c r="F481" s="15"/>
      <c r="G481" s="15"/>
      <c r="H481" s="15"/>
      <c r="I481" s="15"/>
      <c r="J481" s="238"/>
    </row>
    <row r="482" spans="1:10" ht="15" customHeight="1" x14ac:dyDescent="0.25">
      <c r="A482" s="15"/>
      <c r="B482" s="15"/>
      <c r="C482" s="15"/>
      <c r="D482" s="15" t="s">
        <v>12</v>
      </c>
      <c r="E482" s="6"/>
      <c r="F482" s="6"/>
      <c r="G482" s="6"/>
      <c r="H482" s="15">
        <v>100</v>
      </c>
      <c r="I482" s="6"/>
      <c r="J482" s="238"/>
    </row>
    <row r="483" spans="1:10" ht="15.75" customHeight="1" thickBot="1" x14ac:dyDescent="0.3">
      <c r="A483" s="15"/>
      <c r="B483" s="15"/>
      <c r="C483" s="15"/>
      <c r="D483" s="16" t="s">
        <v>13</v>
      </c>
      <c r="E483" s="17">
        <f t="shared" ref="E483:G483" si="233">IFERROR(((2000*(1-(E480/E479))+0.01*E479)*E481),0)</f>
        <v>0</v>
      </c>
      <c r="F483" s="17">
        <f t="shared" si="233"/>
        <v>0</v>
      </c>
      <c r="G483" s="17">
        <f t="shared" si="233"/>
        <v>0</v>
      </c>
      <c r="H483" s="17">
        <f>IFERROR(((2000*(1-(H480/H479))+0.01*H479)*H481)+H482,0)</f>
        <v>0</v>
      </c>
      <c r="I483" s="17">
        <f t="shared" ref="I483" si="234">IFERROR(((2000*(1-(I480/I479))+0.01*I479)*I481)+I482,0)</f>
        <v>0</v>
      </c>
      <c r="J483" s="239"/>
    </row>
    <row r="484" spans="1:10" ht="27.75" customHeight="1" x14ac:dyDescent="0.25">
      <c r="A484" s="5" t="s">
        <v>342</v>
      </c>
      <c r="B484" s="5" t="s">
        <v>341</v>
      </c>
      <c r="C484" s="5" t="s">
        <v>22</v>
      </c>
      <c r="D484" s="5"/>
      <c r="E484" s="114"/>
      <c r="F484" s="5"/>
      <c r="G484" s="5"/>
      <c r="H484" s="5"/>
      <c r="I484" s="5"/>
      <c r="J484" s="231">
        <f t="shared" ref="J484" si="235">IFERROR(E489+F489+G489+H489+I489,0)</f>
        <v>0</v>
      </c>
    </row>
    <row r="485" spans="1:10" ht="15" customHeight="1" x14ac:dyDescent="0.25">
      <c r="A485" s="5"/>
      <c r="B485" s="5"/>
      <c r="C485" s="5"/>
      <c r="D485" s="5" t="s">
        <v>9</v>
      </c>
      <c r="E485" s="5"/>
      <c r="F485" s="5"/>
      <c r="G485" s="5"/>
      <c r="H485" s="5"/>
      <c r="I485" s="5"/>
      <c r="J485" s="232"/>
    </row>
    <row r="486" spans="1:10" ht="15" customHeight="1" x14ac:dyDescent="0.25">
      <c r="A486" s="5"/>
      <c r="B486" s="5"/>
      <c r="C486" s="5"/>
      <c r="D486" s="5" t="s">
        <v>10</v>
      </c>
      <c r="E486" s="5"/>
      <c r="F486" s="5"/>
      <c r="G486" s="5"/>
      <c r="H486" s="5"/>
      <c r="I486" s="5"/>
      <c r="J486" s="232"/>
    </row>
    <row r="487" spans="1:10" ht="15" customHeight="1" x14ac:dyDescent="0.25">
      <c r="A487" s="5"/>
      <c r="B487" s="5"/>
      <c r="C487" s="5"/>
      <c r="D487" s="5" t="s">
        <v>11</v>
      </c>
      <c r="E487" s="5"/>
      <c r="F487" s="5"/>
      <c r="G487" s="5"/>
      <c r="H487" s="5"/>
      <c r="I487" s="5"/>
      <c r="J487" s="232"/>
    </row>
    <row r="488" spans="1:10" ht="15" customHeight="1" x14ac:dyDescent="0.25">
      <c r="A488" s="5"/>
      <c r="B488" s="5"/>
      <c r="C488" s="5"/>
      <c r="D488" s="5" t="s">
        <v>12</v>
      </c>
      <c r="E488" s="6"/>
      <c r="F488" s="6"/>
      <c r="G488" s="6"/>
      <c r="H488" s="5"/>
      <c r="I488" s="6"/>
      <c r="J488" s="232"/>
    </row>
    <row r="489" spans="1:10" ht="15.75" customHeight="1" thickBot="1" x14ac:dyDescent="0.3">
      <c r="A489" s="5"/>
      <c r="B489" s="5"/>
      <c r="C489" s="5"/>
      <c r="D489" s="7" t="s">
        <v>13</v>
      </c>
      <c r="E489" s="8">
        <f t="shared" ref="E489:G489" si="236">IFERROR(((2000*(1-(E486/E485))+0.01*E485)*E487),0)</f>
        <v>0</v>
      </c>
      <c r="F489" s="8">
        <f t="shared" si="236"/>
        <v>0</v>
      </c>
      <c r="G489" s="8">
        <f t="shared" si="236"/>
        <v>0</v>
      </c>
      <c r="H489" s="8">
        <f>IFERROR(((2000*(1-(H486/H485))+0.01*H485)*H487)+H488,0)</f>
        <v>0</v>
      </c>
      <c r="I489" s="8">
        <f t="shared" ref="I489" si="237">IFERROR(((2000*(1-(I486/I485))+0.01*I485)*I487)+I488,0)</f>
        <v>0</v>
      </c>
      <c r="J489" s="233"/>
    </row>
    <row r="490" spans="1:10" ht="43.5" customHeight="1" x14ac:dyDescent="0.25">
      <c r="A490" s="15" t="s">
        <v>127</v>
      </c>
      <c r="B490" s="15" t="s">
        <v>128</v>
      </c>
      <c r="C490" s="15" t="s">
        <v>22</v>
      </c>
      <c r="D490" s="15" t="s">
        <v>7</v>
      </c>
      <c r="E490" s="113"/>
      <c r="F490" s="15"/>
      <c r="G490" s="15"/>
      <c r="H490" s="75"/>
      <c r="I490" s="15"/>
      <c r="J490" s="237">
        <f t="shared" ref="J490" si="238">IFERROR(E495+F495+G495+H495+I495,0)</f>
        <v>0</v>
      </c>
    </row>
    <row r="491" spans="1:10" ht="15" customHeight="1" x14ac:dyDescent="0.25">
      <c r="A491" s="15"/>
      <c r="B491" s="15"/>
      <c r="C491" s="15"/>
      <c r="D491" s="15" t="s">
        <v>9</v>
      </c>
      <c r="E491" s="15"/>
      <c r="F491" s="15"/>
      <c r="G491" s="15"/>
      <c r="H491" s="15"/>
      <c r="I491" s="15"/>
      <c r="J491" s="238"/>
    </row>
    <row r="492" spans="1:10" ht="15" customHeight="1" x14ac:dyDescent="0.25">
      <c r="A492" s="15"/>
      <c r="B492" s="15"/>
      <c r="C492" s="15"/>
      <c r="D492" s="15" t="s">
        <v>10</v>
      </c>
      <c r="E492" s="15"/>
      <c r="F492" s="15"/>
      <c r="G492" s="15"/>
      <c r="H492" s="15"/>
      <c r="I492" s="15"/>
      <c r="J492" s="238"/>
    </row>
    <row r="493" spans="1:10" ht="15" customHeight="1" x14ac:dyDescent="0.25">
      <c r="A493" s="15"/>
      <c r="B493" s="15"/>
      <c r="C493" s="15"/>
      <c r="D493" s="15" t="s">
        <v>11</v>
      </c>
      <c r="E493" s="15"/>
      <c r="F493" s="15"/>
      <c r="G493" s="15"/>
      <c r="H493" s="15"/>
      <c r="I493" s="15"/>
      <c r="J493" s="238"/>
    </row>
    <row r="494" spans="1:10" ht="15" customHeight="1" x14ac:dyDescent="0.25">
      <c r="A494" s="15"/>
      <c r="B494" s="15"/>
      <c r="C494" s="15"/>
      <c r="D494" s="15" t="s">
        <v>12</v>
      </c>
      <c r="E494" s="6"/>
      <c r="F494" s="6"/>
      <c r="G494" s="6"/>
      <c r="H494" s="15"/>
      <c r="I494" s="6"/>
      <c r="J494" s="238"/>
    </row>
    <row r="495" spans="1:10" ht="15.75" customHeight="1" thickBot="1" x14ac:dyDescent="0.3">
      <c r="A495" s="15"/>
      <c r="B495" s="15"/>
      <c r="C495" s="15"/>
      <c r="D495" s="16" t="s">
        <v>13</v>
      </c>
      <c r="E495" s="17">
        <f t="shared" ref="E495:G495" si="239">IFERROR(((2000*(1-(E492/E491))+0.01*E491)*E493),0)</f>
        <v>0</v>
      </c>
      <c r="F495" s="17">
        <f t="shared" si="239"/>
        <v>0</v>
      </c>
      <c r="G495" s="17">
        <f t="shared" si="239"/>
        <v>0</v>
      </c>
      <c r="H495" s="17">
        <f>IFERROR(((2000*(1-(H492/H491))+0.01*H491)*H493)+H494,0)</f>
        <v>0</v>
      </c>
      <c r="I495" s="17">
        <f t="shared" ref="I495" si="240">IFERROR(((2000*(1-(I492/I491))+0.01*I491)*I493)+I494,0)</f>
        <v>0</v>
      </c>
      <c r="J495" s="239"/>
    </row>
    <row r="496" spans="1:10" ht="15" customHeight="1" x14ac:dyDescent="0.25">
      <c r="A496" s="5" t="s">
        <v>149</v>
      </c>
      <c r="B496" s="5" t="s">
        <v>102</v>
      </c>
      <c r="C496" s="5" t="s">
        <v>22</v>
      </c>
      <c r="D496" s="5" t="s">
        <v>7</v>
      </c>
      <c r="E496" s="5"/>
      <c r="F496" s="5"/>
      <c r="G496" s="5"/>
      <c r="H496" s="5"/>
      <c r="I496" s="5"/>
      <c r="J496" s="231">
        <f t="shared" ref="J496" si="241">IFERROR(E501+F501+G501+H501+I501,0)</f>
        <v>0</v>
      </c>
    </row>
    <row r="497" spans="1:10" ht="15" customHeight="1" x14ac:dyDescent="0.25">
      <c r="A497" s="5"/>
      <c r="B497" s="5"/>
      <c r="C497" s="5"/>
      <c r="D497" s="5" t="s">
        <v>9</v>
      </c>
      <c r="E497" s="5"/>
      <c r="F497" s="5"/>
      <c r="G497" s="5"/>
      <c r="H497" s="5"/>
      <c r="I497" s="5"/>
      <c r="J497" s="232"/>
    </row>
    <row r="498" spans="1:10" ht="15" customHeight="1" x14ac:dyDescent="0.25">
      <c r="A498" s="5"/>
      <c r="B498" s="5"/>
      <c r="C498" s="5"/>
      <c r="D498" s="5" t="s">
        <v>10</v>
      </c>
      <c r="E498" s="5"/>
      <c r="F498" s="5"/>
      <c r="G498" s="5"/>
      <c r="H498" s="5"/>
      <c r="I498" s="5"/>
      <c r="J498" s="232"/>
    </row>
    <row r="499" spans="1:10" ht="15" customHeight="1" x14ac:dyDescent="0.25">
      <c r="A499" s="5"/>
      <c r="B499" s="5"/>
      <c r="C499" s="5"/>
      <c r="D499" s="5" t="s">
        <v>11</v>
      </c>
      <c r="E499" s="5"/>
      <c r="F499" s="5"/>
      <c r="G499" s="5"/>
      <c r="H499" s="5"/>
      <c r="I499" s="5"/>
      <c r="J499" s="232"/>
    </row>
    <row r="500" spans="1:10" ht="15" customHeight="1" x14ac:dyDescent="0.25">
      <c r="A500" s="5"/>
      <c r="B500" s="5"/>
      <c r="C500" s="5"/>
      <c r="D500" s="5" t="s">
        <v>12</v>
      </c>
      <c r="E500" s="6"/>
      <c r="F500" s="6"/>
      <c r="G500" s="6"/>
      <c r="H500" s="5"/>
      <c r="I500" s="6"/>
      <c r="J500" s="232"/>
    </row>
    <row r="501" spans="1:10" ht="15.75" customHeight="1" thickBot="1" x14ac:dyDescent="0.3">
      <c r="A501" s="5"/>
      <c r="B501" s="5"/>
      <c r="C501" s="5"/>
      <c r="D501" s="7" t="s">
        <v>13</v>
      </c>
      <c r="E501" s="8">
        <f t="shared" ref="E501:G501" si="242">IFERROR(((2000*(1-(E498/E497))+0.01*E497)*E499),0)</f>
        <v>0</v>
      </c>
      <c r="F501" s="8">
        <f t="shared" si="242"/>
        <v>0</v>
      </c>
      <c r="G501" s="8">
        <f t="shared" si="242"/>
        <v>0</v>
      </c>
      <c r="H501" s="8">
        <f>IFERROR(((2000*(1-(H498/H497))+0.01*H497)*H499)+H500,0)</f>
        <v>0</v>
      </c>
      <c r="I501" s="8">
        <f t="shared" ref="I501" si="243">IFERROR(((2000*(1-(I498/I497))+0.01*I497)*I499)+I500,0)</f>
        <v>0</v>
      </c>
      <c r="J501" s="233"/>
    </row>
    <row r="502" spans="1:10" ht="15" customHeight="1" x14ac:dyDescent="0.25">
      <c r="A502" s="15" t="s">
        <v>270</v>
      </c>
      <c r="B502" s="15" t="s">
        <v>179</v>
      </c>
      <c r="C502" s="15" t="s">
        <v>22</v>
      </c>
      <c r="D502" s="15" t="s">
        <v>7</v>
      </c>
      <c r="E502" s="15"/>
      <c r="F502" s="15"/>
      <c r="G502" s="15"/>
      <c r="H502" s="15"/>
      <c r="I502" s="15"/>
      <c r="J502" s="237">
        <f t="shared" ref="J502" si="244">IFERROR(E507+F507+G507+H507+I507,0)</f>
        <v>0</v>
      </c>
    </row>
    <row r="503" spans="1:10" ht="15" customHeight="1" x14ac:dyDescent="0.25">
      <c r="A503" s="15"/>
      <c r="B503" s="15"/>
      <c r="C503" s="15"/>
      <c r="D503" s="15" t="s">
        <v>9</v>
      </c>
      <c r="E503" s="15"/>
      <c r="F503" s="15"/>
      <c r="G503" s="15"/>
      <c r="H503" s="15"/>
      <c r="I503" s="15"/>
      <c r="J503" s="238"/>
    </row>
    <row r="504" spans="1:10" ht="15" customHeight="1" x14ac:dyDescent="0.25">
      <c r="A504" s="15"/>
      <c r="B504" s="15"/>
      <c r="C504" s="15"/>
      <c r="D504" s="15" t="s">
        <v>10</v>
      </c>
      <c r="E504" s="15"/>
      <c r="F504" s="15"/>
      <c r="G504" s="15"/>
      <c r="H504" s="15"/>
      <c r="I504" s="15"/>
      <c r="J504" s="238"/>
    </row>
    <row r="505" spans="1:10" ht="15" customHeight="1" x14ac:dyDescent="0.25">
      <c r="A505" s="15"/>
      <c r="B505" s="15"/>
      <c r="C505" s="15"/>
      <c r="D505" s="15" t="s">
        <v>11</v>
      </c>
      <c r="E505" s="15"/>
      <c r="F505" s="15"/>
      <c r="G505" s="15"/>
      <c r="H505" s="15"/>
      <c r="I505" s="15"/>
      <c r="J505" s="238"/>
    </row>
    <row r="506" spans="1:10" ht="15" customHeight="1" x14ac:dyDescent="0.25">
      <c r="A506" s="15"/>
      <c r="B506" s="15"/>
      <c r="C506" s="15"/>
      <c r="D506" s="15" t="s">
        <v>12</v>
      </c>
      <c r="E506" s="6"/>
      <c r="F506" s="6"/>
      <c r="G506" s="6"/>
      <c r="H506" s="15"/>
      <c r="I506" s="6"/>
      <c r="J506" s="238"/>
    </row>
    <row r="507" spans="1:10" ht="15.75" customHeight="1" thickBot="1" x14ac:dyDescent="0.3">
      <c r="A507" s="15"/>
      <c r="B507" s="15"/>
      <c r="C507" s="15"/>
      <c r="D507" s="16" t="s">
        <v>13</v>
      </c>
      <c r="E507" s="17">
        <f t="shared" ref="E507:G507" si="245">IFERROR(((2000*(1-(E504/E503))+0.01*E503)*E505),0)</f>
        <v>0</v>
      </c>
      <c r="F507" s="17">
        <f t="shared" si="245"/>
        <v>0</v>
      </c>
      <c r="G507" s="17">
        <f t="shared" si="245"/>
        <v>0</v>
      </c>
      <c r="H507" s="17">
        <f>IFERROR(((2000*(1-(H504/H503))+0.01*H503)*H505)+H506,0)</f>
        <v>0</v>
      </c>
      <c r="I507" s="17">
        <f t="shared" ref="I507" si="246">IFERROR(((2000*(1-(I504/I503))+0.01*I503)*I505)+I506,0)</f>
        <v>0</v>
      </c>
      <c r="J507" s="239"/>
    </row>
    <row r="508" spans="1:10" ht="15" customHeight="1" x14ac:dyDescent="0.25">
      <c r="A508" s="5" t="s">
        <v>271</v>
      </c>
      <c r="B508" s="5" t="s">
        <v>181</v>
      </c>
      <c r="C508" s="5" t="s">
        <v>22</v>
      </c>
      <c r="D508" s="5" t="s">
        <v>7</v>
      </c>
      <c r="E508" s="5"/>
      <c r="F508" s="5"/>
      <c r="G508" s="5"/>
      <c r="H508" s="5"/>
      <c r="I508" s="5"/>
      <c r="J508" s="231">
        <f t="shared" ref="J508" si="247">IFERROR(E513+F513+G513+H513+I513,0)</f>
        <v>0</v>
      </c>
    </row>
    <row r="509" spans="1:10" ht="15" customHeight="1" x14ac:dyDescent="0.25">
      <c r="A509" s="5"/>
      <c r="B509" s="5"/>
      <c r="C509" s="5"/>
      <c r="D509" s="5" t="s">
        <v>9</v>
      </c>
      <c r="E509" s="5"/>
      <c r="F509" s="5"/>
      <c r="G509" s="5"/>
      <c r="H509" s="5"/>
      <c r="I509" s="5"/>
      <c r="J509" s="232"/>
    </row>
    <row r="510" spans="1:10" ht="15" customHeight="1" x14ac:dyDescent="0.25">
      <c r="A510" s="5"/>
      <c r="B510" s="5"/>
      <c r="C510" s="5"/>
      <c r="D510" s="5" t="s">
        <v>10</v>
      </c>
      <c r="E510" s="5"/>
      <c r="F510" s="5"/>
      <c r="G510" s="5"/>
      <c r="H510" s="5"/>
      <c r="I510" s="5"/>
      <c r="J510" s="232"/>
    </row>
    <row r="511" spans="1:10" ht="15" customHeight="1" x14ac:dyDescent="0.25">
      <c r="A511" s="5"/>
      <c r="B511" s="5"/>
      <c r="C511" s="5"/>
      <c r="D511" s="5" t="s">
        <v>11</v>
      </c>
      <c r="E511" s="5"/>
      <c r="F511" s="5"/>
      <c r="G511" s="5"/>
      <c r="H511" s="5"/>
      <c r="I511" s="5"/>
      <c r="J511" s="232"/>
    </row>
    <row r="512" spans="1:10" ht="15" customHeight="1" x14ac:dyDescent="0.25">
      <c r="A512" s="5"/>
      <c r="B512" s="5"/>
      <c r="C512" s="5"/>
      <c r="D512" s="5" t="s">
        <v>12</v>
      </c>
      <c r="E512" s="6"/>
      <c r="F512" s="6"/>
      <c r="G512" s="6"/>
      <c r="H512" s="5"/>
      <c r="I512" s="6"/>
      <c r="J512" s="232"/>
    </row>
    <row r="513" spans="1:10" ht="15.75" customHeight="1" thickBot="1" x14ac:dyDescent="0.3">
      <c r="A513" s="5"/>
      <c r="B513" s="5"/>
      <c r="C513" s="5"/>
      <c r="D513" s="7" t="s">
        <v>13</v>
      </c>
      <c r="E513" s="8">
        <f t="shared" ref="E513:G513" si="248">IFERROR(((2000*(1-(E510/E509))+0.01*E509)*E511),0)</f>
        <v>0</v>
      </c>
      <c r="F513" s="8">
        <f t="shared" si="248"/>
        <v>0</v>
      </c>
      <c r="G513" s="8">
        <f t="shared" si="248"/>
        <v>0</v>
      </c>
      <c r="H513" s="8">
        <f>IFERROR(((2000*(1-(H510/H509))+0.01*H509)*H511)+H512,0)</f>
        <v>0</v>
      </c>
      <c r="I513" s="8">
        <f t="shared" ref="I513" si="249">IFERROR(((2000*(1-(I510/I509))+0.01*I509)*I511)+I512,0)</f>
        <v>0</v>
      </c>
      <c r="J513" s="233"/>
    </row>
    <row r="514" spans="1:10" ht="15" customHeight="1" x14ac:dyDescent="0.25">
      <c r="A514" s="15" t="s">
        <v>223</v>
      </c>
      <c r="B514" s="15" t="s">
        <v>224</v>
      </c>
      <c r="C514" s="15" t="s">
        <v>22</v>
      </c>
      <c r="D514" s="15" t="s">
        <v>293</v>
      </c>
      <c r="E514" s="15"/>
      <c r="F514" s="15"/>
      <c r="G514" s="15"/>
      <c r="H514" s="15"/>
      <c r="I514" s="15"/>
      <c r="J514" s="237">
        <f t="shared" ref="J514" si="250">IFERROR(E519+F519+G519+H519+I519,0)</f>
        <v>0</v>
      </c>
    </row>
    <row r="515" spans="1:10" ht="15" customHeight="1" x14ac:dyDescent="0.25">
      <c r="A515" s="15"/>
      <c r="B515" s="15"/>
      <c r="C515" s="15"/>
      <c r="D515" s="15" t="s">
        <v>9</v>
      </c>
      <c r="E515" s="15"/>
      <c r="F515" s="15"/>
      <c r="G515" s="15"/>
      <c r="H515" s="15"/>
      <c r="I515" s="15"/>
      <c r="J515" s="238"/>
    </row>
    <row r="516" spans="1:10" ht="15" customHeight="1" x14ac:dyDescent="0.25">
      <c r="A516" s="15"/>
      <c r="B516" s="15"/>
      <c r="C516" s="15"/>
      <c r="D516" s="15" t="s">
        <v>10</v>
      </c>
      <c r="E516" s="15"/>
      <c r="F516" s="15"/>
      <c r="G516" s="15"/>
      <c r="H516" s="15"/>
      <c r="I516" s="15"/>
      <c r="J516" s="238"/>
    </row>
    <row r="517" spans="1:10" ht="15" customHeight="1" x14ac:dyDescent="0.25">
      <c r="A517" s="15"/>
      <c r="B517" s="15"/>
      <c r="C517" s="15"/>
      <c r="D517" s="15" t="s">
        <v>11</v>
      </c>
      <c r="E517" s="15"/>
      <c r="F517" s="15"/>
      <c r="G517" s="15"/>
      <c r="H517" s="15"/>
      <c r="I517" s="15"/>
      <c r="J517" s="238"/>
    </row>
    <row r="518" spans="1:10" ht="15" customHeight="1" x14ac:dyDescent="0.25">
      <c r="A518" s="15"/>
      <c r="B518" s="15"/>
      <c r="C518" s="15"/>
      <c r="D518" s="15" t="s">
        <v>12</v>
      </c>
      <c r="E518" s="6"/>
      <c r="F518" s="6"/>
      <c r="G518" s="6"/>
      <c r="H518" s="15"/>
      <c r="I518" s="6"/>
      <c r="J518" s="238"/>
    </row>
    <row r="519" spans="1:10" ht="15.75" customHeight="1" thickBot="1" x14ac:dyDescent="0.3">
      <c r="A519" s="15"/>
      <c r="B519" s="15"/>
      <c r="C519" s="15"/>
      <c r="D519" s="16" t="s">
        <v>13</v>
      </c>
      <c r="E519" s="17">
        <f t="shared" ref="E519:G519" si="251">IFERROR(((2000*(1-(E516/E515))+0.01*E515)*E517),0)</f>
        <v>0</v>
      </c>
      <c r="F519" s="17">
        <f t="shared" si="251"/>
        <v>0</v>
      </c>
      <c r="G519" s="17">
        <f t="shared" si="251"/>
        <v>0</v>
      </c>
      <c r="H519" s="17">
        <f>IFERROR(((2000*(1-(H516/H515))+0.01*H515)*H517)+H518,0)</f>
        <v>0</v>
      </c>
      <c r="I519" s="17">
        <f t="shared" ref="I519" si="252">IFERROR(((2000*(1-(I516/I515))+0.01*I515)*I517)+I518,0)</f>
        <v>0</v>
      </c>
      <c r="J519" s="239"/>
    </row>
    <row r="520" spans="1:10" ht="31.5" customHeight="1" x14ac:dyDescent="0.25">
      <c r="A520" s="5" t="s">
        <v>99</v>
      </c>
      <c r="B520" s="5" t="s">
        <v>100</v>
      </c>
      <c r="C520" s="5" t="s">
        <v>22</v>
      </c>
      <c r="D520" s="5" t="s">
        <v>7</v>
      </c>
      <c r="E520" s="5"/>
      <c r="F520" s="5"/>
      <c r="G520" s="47"/>
      <c r="H520" s="52"/>
      <c r="I520" s="47"/>
      <c r="J520" s="231">
        <f t="shared" ref="J520" si="253">IFERROR(E525+F525+G525+H525+I525,0)</f>
        <v>0</v>
      </c>
    </row>
    <row r="521" spans="1:10" ht="15" customHeight="1" x14ac:dyDescent="0.25">
      <c r="A521" s="5"/>
      <c r="B521" s="5"/>
      <c r="C521" s="5"/>
      <c r="D521" s="5" t="s">
        <v>9</v>
      </c>
      <c r="E521" s="5"/>
      <c r="F521" s="5"/>
      <c r="G521" s="5"/>
      <c r="H521" s="5"/>
      <c r="I521" s="5"/>
      <c r="J521" s="232"/>
    </row>
    <row r="522" spans="1:10" ht="15" customHeight="1" x14ac:dyDescent="0.25">
      <c r="A522" s="5"/>
      <c r="B522" s="5"/>
      <c r="C522" s="5"/>
      <c r="D522" s="5" t="s">
        <v>10</v>
      </c>
      <c r="E522" s="5"/>
      <c r="F522" s="5"/>
      <c r="G522" s="5"/>
      <c r="H522" s="5"/>
      <c r="I522" s="5"/>
      <c r="J522" s="232"/>
    </row>
    <row r="523" spans="1:10" ht="15" customHeight="1" x14ac:dyDescent="0.25">
      <c r="A523" s="5"/>
      <c r="B523" s="5"/>
      <c r="C523" s="5"/>
      <c r="D523" s="5" t="s">
        <v>11</v>
      </c>
      <c r="E523" s="5"/>
      <c r="F523" s="5"/>
      <c r="G523" s="5"/>
      <c r="H523" s="5"/>
      <c r="I523" s="5"/>
      <c r="J523" s="232"/>
    </row>
    <row r="524" spans="1:10" ht="15" customHeight="1" x14ac:dyDescent="0.25">
      <c r="A524" s="5"/>
      <c r="B524" s="5"/>
      <c r="C524" s="5"/>
      <c r="D524" s="5" t="s">
        <v>12</v>
      </c>
      <c r="E524" s="6"/>
      <c r="F524" s="6"/>
      <c r="G524" s="6"/>
      <c r="H524" s="5"/>
      <c r="I524" s="6"/>
      <c r="J524" s="232"/>
    </row>
    <row r="525" spans="1:10" ht="15.75" customHeight="1" thickBot="1" x14ac:dyDescent="0.3">
      <c r="A525" s="5"/>
      <c r="B525" s="5"/>
      <c r="C525" s="5"/>
      <c r="D525" s="7" t="s">
        <v>13</v>
      </c>
      <c r="E525" s="8">
        <f t="shared" ref="E525:G525" si="254">IFERROR(((2000*(1-(E522/E521))+0.01*E521)*E523),0)</f>
        <v>0</v>
      </c>
      <c r="F525" s="8">
        <f t="shared" si="254"/>
        <v>0</v>
      </c>
      <c r="G525" s="8">
        <f t="shared" si="254"/>
        <v>0</v>
      </c>
      <c r="H525" s="8">
        <f>IFERROR(((2000*(1-(H522/H521))+0.01*H521)*H523)+H524,0)</f>
        <v>0</v>
      </c>
      <c r="I525" s="8">
        <f t="shared" ref="I525" si="255">IFERROR(((2000*(1-(I522/I521))+0.01*I521)*I523)+I524,0)</f>
        <v>0</v>
      </c>
      <c r="J525" s="233"/>
    </row>
    <row r="526" spans="1:10" ht="15" customHeight="1" x14ac:dyDescent="0.25">
      <c r="A526" s="15" t="s">
        <v>235</v>
      </c>
      <c r="B526" s="15" t="s">
        <v>179</v>
      </c>
      <c r="C526" s="15" t="s">
        <v>22</v>
      </c>
      <c r="D526" s="15" t="s">
        <v>7</v>
      </c>
      <c r="E526" s="15"/>
      <c r="F526" s="15"/>
      <c r="G526" s="15"/>
      <c r="H526" s="15"/>
      <c r="I526" s="15"/>
      <c r="J526" s="237">
        <f t="shared" ref="J526" si="256">IFERROR(E531+F531+G531+H531+I531,0)</f>
        <v>0</v>
      </c>
    </row>
    <row r="527" spans="1:10" ht="15" customHeight="1" x14ac:dyDescent="0.25">
      <c r="A527" s="15"/>
      <c r="B527" s="15"/>
      <c r="C527" s="15"/>
      <c r="D527" s="15" t="s">
        <v>9</v>
      </c>
      <c r="E527" s="15"/>
      <c r="F527" s="15"/>
      <c r="G527" s="15"/>
      <c r="H527" s="15"/>
      <c r="I527" s="15"/>
      <c r="J527" s="238"/>
    </row>
    <row r="528" spans="1:10" ht="15" customHeight="1" x14ac:dyDescent="0.25">
      <c r="A528" s="15"/>
      <c r="B528" s="15"/>
      <c r="C528" s="15"/>
      <c r="D528" s="15" t="s">
        <v>10</v>
      </c>
      <c r="E528" s="15"/>
      <c r="F528" s="15"/>
      <c r="G528" s="15"/>
      <c r="H528" s="15"/>
      <c r="I528" s="15"/>
      <c r="J528" s="238"/>
    </row>
    <row r="529" spans="1:10" ht="15" customHeight="1" x14ac:dyDescent="0.25">
      <c r="A529" s="15"/>
      <c r="B529" s="15"/>
      <c r="C529" s="15"/>
      <c r="D529" s="15" t="s">
        <v>11</v>
      </c>
      <c r="E529" s="15"/>
      <c r="F529" s="15"/>
      <c r="G529" s="15"/>
      <c r="H529" s="15"/>
      <c r="I529" s="15"/>
      <c r="J529" s="238"/>
    </row>
    <row r="530" spans="1:10" ht="15" customHeight="1" x14ac:dyDescent="0.25">
      <c r="A530" s="15"/>
      <c r="B530" s="15"/>
      <c r="C530" s="15"/>
      <c r="D530" s="15" t="s">
        <v>12</v>
      </c>
      <c r="E530" s="6"/>
      <c r="F530" s="6"/>
      <c r="G530" s="6"/>
      <c r="H530" s="15"/>
      <c r="I530" s="6"/>
      <c r="J530" s="238"/>
    </row>
    <row r="531" spans="1:10" ht="15.75" customHeight="1" thickBot="1" x14ac:dyDescent="0.3">
      <c r="A531" s="15"/>
      <c r="B531" s="15"/>
      <c r="C531" s="15"/>
      <c r="D531" s="16" t="s">
        <v>13</v>
      </c>
      <c r="E531" s="17">
        <f t="shared" ref="E531:G531" si="257">IFERROR(((2000*(1-(E528/E527))+0.01*E527)*E529),0)</f>
        <v>0</v>
      </c>
      <c r="F531" s="17">
        <f t="shared" si="257"/>
        <v>0</v>
      </c>
      <c r="G531" s="17">
        <f t="shared" si="257"/>
        <v>0</v>
      </c>
      <c r="H531" s="17">
        <f>IFERROR(((2000*(1-(H528/H527))+0.01*H527)*H529)+H530,0)</f>
        <v>0</v>
      </c>
      <c r="I531" s="17">
        <f t="shared" ref="I531" si="258">IFERROR(((2000*(1-(I528/I527))+0.01*I527)*I529)+I530,0)</f>
        <v>0</v>
      </c>
      <c r="J531" s="239"/>
    </row>
    <row r="532" spans="1:10" ht="15" customHeight="1" x14ac:dyDescent="0.25">
      <c r="A532" s="5" t="s">
        <v>272</v>
      </c>
      <c r="B532" s="5" t="s">
        <v>195</v>
      </c>
      <c r="C532" s="5" t="s">
        <v>22</v>
      </c>
      <c r="D532" s="5" t="s">
        <v>7</v>
      </c>
      <c r="E532" s="5"/>
      <c r="F532" s="5"/>
      <c r="G532" s="5"/>
      <c r="H532" s="5"/>
      <c r="I532" s="5"/>
      <c r="J532" s="231">
        <f t="shared" ref="J532" si="259">IFERROR(E537+F537+G537+H537+I537,0)</f>
        <v>0</v>
      </c>
    </row>
    <row r="533" spans="1:10" ht="15" customHeight="1" x14ac:dyDescent="0.25">
      <c r="A533" s="5"/>
      <c r="B533" s="5"/>
      <c r="C533" s="5"/>
      <c r="D533" s="5" t="s">
        <v>9</v>
      </c>
      <c r="E533" s="5"/>
      <c r="F533" s="5"/>
      <c r="G533" s="5"/>
      <c r="H533" s="5"/>
      <c r="I533" s="5"/>
      <c r="J533" s="232"/>
    </row>
    <row r="534" spans="1:10" ht="15" customHeight="1" x14ac:dyDescent="0.25">
      <c r="A534" s="5"/>
      <c r="B534" s="5"/>
      <c r="C534" s="5"/>
      <c r="D534" s="5" t="s">
        <v>10</v>
      </c>
      <c r="E534" s="5"/>
      <c r="F534" s="5"/>
      <c r="G534" s="5"/>
      <c r="H534" s="5"/>
      <c r="I534" s="5"/>
      <c r="J534" s="232"/>
    </row>
    <row r="535" spans="1:10" ht="15" customHeight="1" x14ac:dyDescent="0.25">
      <c r="A535" s="5"/>
      <c r="B535" s="5"/>
      <c r="C535" s="5"/>
      <c r="D535" s="5" t="s">
        <v>11</v>
      </c>
      <c r="E535" s="5"/>
      <c r="F535" s="5"/>
      <c r="G535" s="5"/>
      <c r="H535" s="5"/>
      <c r="I535" s="5"/>
      <c r="J535" s="232"/>
    </row>
    <row r="536" spans="1:10" ht="15" customHeight="1" x14ac:dyDescent="0.25">
      <c r="A536" s="5"/>
      <c r="B536" s="5"/>
      <c r="C536" s="5"/>
      <c r="D536" s="5" t="s">
        <v>12</v>
      </c>
      <c r="E536" s="6"/>
      <c r="F536" s="6"/>
      <c r="G536" s="6"/>
      <c r="H536" s="5"/>
      <c r="I536" s="6"/>
      <c r="J536" s="232"/>
    </row>
    <row r="537" spans="1:10" ht="15.75" customHeight="1" thickBot="1" x14ac:dyDescent="0.3">
      <c r="A537" s="5"/>
      <c r="B537" s="5"/>
      <c r="C537" s="5"/>
      <c r="D537" s="7" t="s">
        <v>13</v>
      </c>
      <c r="E537" s="8">
        <f t="shared" ref="E537:G537" si="260">IFERROR(((2000*(1-(E534/E533))+0.01*E533)*E535),0)</f>
        <v>0</v>
      </c>
      <c r="F537" s="8">
        <f t="shared" si="260"/>
        <v>0</v>
      </c>
      <c r="G537" s="8">
        <f t="shared" si="260"/>
        <v>0</v>
      </c>
      <c r="H537" s="8">
        <f>IFERROR(((2000*(1-(H534/H533))+0.01*H533)*H535)+H536,0)</f>
        <v>0</v>
      </c>
      <c r="I537" s="8">
        <f t="shared" ref="I537" si="261">IFERROR(((2000*(1-(I534/I533))+0.01*I533)*I535)+I536,0)</f>
        <v>0</v>
      </c>
      <c r="J537" s="233"/>
    </row>
    <row r="538" spans="1:10" ht="15" customHeight="1" x14ac:dyDescent="0.25">
      <c r="A538" s="15" t="s">
        <v>145</v>
      </c>
      <c r="B538" s="15" t="s">
        <v>181</v>
      </c>
      <c r="C538" s="15" t="s">
        <v>22</v>
      </c>
      <c r="D538" s="15" t="s">
        <v>7</v>
      </c>
      <c r="E538" s="113"/>
      <c r="F538" s="15"/>
      <c r="G538" s="46"/>
      <c r="H538" s="15"/>
      <c r="I538" s="46"/>
      <c r="J538" s="237">
        <f t="shared" ref="J538" si="262">IFERROR(E543+F543+G543+H543+I543,0)</f>
        <v>0</v>
      </c>
    </row>
    <row r="539" spans="1:10" ht="15" customHeight="1" x14ac:dyDescent="0.25">
      <c r="A539" s="15"/>
      <c r="B539" s="15"/>
      <c r="C539" s="15"/>
      <c r="D539" s="15" t="s">
        <v>9</v>
      </c>
      <c r="E539" s="15"/>
      <c r="F539" s="15"/>
      <c r="G539" s="15"/>
      <c r="H539" s="15"/>
      <c r="I539" s="15"/>
      <c r="J539" s="238"/>
    </row>
    <row r="540" spans="1:10" ht="15" customHeight="1" x14ac:dyDescent="0.25">
      <c r="A540" s="15"/>
      <c r="B540" s="15"/>
      <c r="C540" s="15"/>
      <c r="D540" s="15" t="s">
        <v>10</v>
      </c>
      <c r="E540" s="15"/>
      <c r="F540" s="15"/>
      <c r="G540" s="15"/>
      <c r="H540" s="15"/>
      <c r="I540" s="15"/>
      <c r="J540" s="238"/>
    </row>
    <row r="541" spans="1:10" ht="15" customHeight="1" x14ac:dyDescent="0.25">
      <c r="A541" s="15"/>
      <c r="B541" s="15"/>
      <c r="C541" s="15"/>
      <c r="D541" s="15" t="s">
        <v>11</v>
      </c>
      <c r="E541" s="15"/>
      <c r="F541" s="15"/>
      <c r="G541" s="15"/>
      <c r="H541" s="15"/>
      <c r="I541" s="15"/>
      <c r="J541" s="238"/>
    </row>
    <row r="542" spans="1:10" ht="15" customHeight="1" x14ac:dyDescent="0.25">
      <c r="A542" s="15"/>
      <c r="B542" s="15"/>
      <c r="C542" s="15"/>
      <c r="D542" s="15" t="s">
        <v>12</v>
      </c>
      <c r="E542" s="6"/>
      <c r="F542" s="6"/>
      <c r="G542" s="6"/>
      <c r="H542" s="15"/>
      <c r="I542" s="6"/>
      <c r="J542" s="238"/>
    </row>
    <row r="543" spans="1:10" ht="15.75" customHeight="1" thickBot="1" x14ac:dyDescent="0.3">
      <c r="A543" s="15"/>
      <c r="B543" s="15"/>
      <c r="C543" s="15"/>
      <c r="D543" s="16" t="s">
        <v>13</v>
      </c>
      <c r="E543" s="17">
        <f t="shared" ref="E543:G543" si="263">IFERROR(((2000*(1-(E540/E539))+0.01*E539)*E541),0)</f>
        <v>0</v>
      </c>
      <c r="F543" s="17">
        <f t="shared" si="263"/>
        <v>0</v>
      </c>
      <c r="G543" s="17">
        <f t="shared" si="263"/>
        <v>0</v>
      </c>
      <c r="H543" s="17">
        <f>IFERROR(((2000*(1-(H540/H539))+0.01*H539)*H541)+H542,0)</f>
        <v>0</v>
      </c>
      <c r="I543" s="17">
        <f t="shared" ref="I543" si="264">IFERROR(((2000*(1-(I540/I539))+0.01*I539)*I541)+I542,0)</f>
        <v>0</v>
      </c>
      <c r="J543" s="239"/>
    </row>
    <row r="544" spans="1:10" ht="30.75" customHeight="1" x14ac:dyDescent="0.25">
      <c r="A544" s="21" t="s">
        <v>257</v>
      </c>
      <c r="B544" s="21" t="s">
        <v>118</v>
      </c>
      <c r="C544" s="21" t="s">
        <v>36</v>
      </c>
      <c r="D544" s="21" t="s">
        <v>7</v>
      </c>
      <c r="E544" s="21"/>
      <c r="F544" s="21"/>
      <c r="G544" s="21"/>
      <c r="H544" s="102"/>
      <c r="I544" s="21"/>
      <c r="J544" s="234">
        <f t="shared" ref="J544" si="265">IFERROR(E549+F549+G549+H549+I549,0)</f>
        <v>0</v>
      </c>
    </row>
    <row r="545" spans="1:10" ht="15" customHeight="1" x14ac:dyDescent="0.25">
      <c r="A545" s="21"/>
      <c r="B545" s="21"/>
      <c r="C545" s="21"/>
      <c r="D545" s="21" t="s">
        <v>9</v>
      </c>
      <c r="E545" s="21"/>
      <c r="F545" s="21"/>
      <c r="G545" s="21"/>
      <c r="H545" s="21"/>
      <c r="I545" s="21"/>
      <c r="J545" s="235"/>
    </row>
    <row r="546" spans="1:10" ht="15" customHeight="1" x14ac:dyDescent="0.25">
      <c r="A546" s="21"/>
      <c r="B546" s="21"/>
      <c r="C546" s="21"/>
      <c r="D546" s="21" t="s">
        <v>10</v>
      </c>
      <c r="E546" s="21"/>
      <c r="F546" s="21"/>
      <c r="G546" s="21"/>
      <c r="H546" s="21"/>
      <c r="I546" s="21"/>
      <c r="J546" s="235"/>
    </row>
    <row r="547" spans="1:10" ht="15" customHeight="1" x14ac:dyDescent="0.25">
      <c r="A547" s="21"/>
      <c r="B547" s="21"/>
      <c r="C547" s="21"/>
      <c r="D547" s="21" t="s">
        <v>11</v>
      </c>
      <c r="E547" s="21"/>
      <c r="F547" s="21"/>
      <c r="G547" s="21"/>
      <c r="H547" s="21"/>
      <c r="I547" s="21"/>
      <c r="J547" s="235"/>
    </row>
    <row r="548" spans="1:10" ht="15" customHeight="1" x14ac:dyDescent="0.25">
      <c r="A548" s="21"/>
      <c r="B548" s="21"/>
      <c r="C548" s="21"/>
      <c r="D548" s="21" t="s">
        <v>12</v>
      </c>
      <c r="E548" s="6"/>
      <c r="F548" s="6"/>
      <c r="G548" s="6"/>
      <c r="H548" s="21"/>
      <c r="I548" s="6"/>
      <c r="J548" s="235"/>
    </row>
    <row r="549" spans="1:10" ht="15.75" customHeight="1" thickBot="1" x14ac:dyDescent="0.3">
      <c r="A549" s="21"/>
      <c r="B549" s="21"/>
      <c r="C549" s="21"/>
      <c r="D549" s="22" t="s">
        <v>13</v>
      </c>
      <c r="E549" s="23">
        <f t="shared" ref="E549:G549" si="266">IFERROR(((2000*(1-(E546/E545))+0.01*E545)*E547),0)</f>
        <v>0</v>
      </c>
      <c r="F549" s="23">
        <f t="shared" si="266"/>
        <v>0</v>
      </c>
      <c r="G549" s="23">
        <f t="shared" si="266"/>
        <v>0</v>
      </c>
      <c r="H549" s="23">
        <f>IFERROR(((2000*(1-(H546/H545))+0.01*H545)*H547)+H548,0)</f>
        <v>0</v>
      </c>
      <c r="I549" s="23">
        <f t="shared" ref="I549" si="267">IFERROR(((2000*(1-(I546/I545))+0.01*I545)*I547)+I548,0)</f>
        <v>0</v>
      </c>
      <c r="J549" s="236"/>
    </row>
    <row r="550" spans="1:10" ht="15" customHeight="1" x14ac:dyDescent="0.25">
      <c r="A550" s="5" t="s">
        <v>143</v>
      </c>
      <c r="B550" s="5" t="s">
        <v>294</v>
      </c>
      <c r="C550" s="5" t="s">
        <v>22</v>
      </c>
      <c r="D550" s="5" t="s">
        <v>7</v>
      </c>
      <c r="E550" s="140"/>
      <c r="F550" s="5"/>
      <c r="G550" s="73"/>
      <c r="H550" s="5"/>
      <c r="I550" s="73"/>
      <c r="J550" s="231">
        <f t="shared" ref="J550" si="268">IFERROR(E555+F555+G555+H555+I555,0)</f>
        <v>0</v>
      </c>
    </row>
    <row r="551" spans="1:10" ht="15" customHeight="1" x14ac:dyDescent="0.25">
      <c r="A551" s="5"/>
      <c r="B551" s="5"/>
      <c r="C551" s="5"/>
      <c r="D551" s="5" t="s">
        <v>9</v>
      </c>
      <c r="E551" s="5"/>
      <c r="F551" s="5"/>
      <c r="G551" s="5"/>
      <c r="H551" s="5"/>
      <c r="I551" s="5"/>
      <c r="J551" s="232"/>
    </row>
    <row r="552" spans="1:10" ht="15" customHeight="1" x14ac:dyDescent="0.25">
      <c r="A552" s="5"/>
      <c r="B552" s="5"/>
      <c r="C552" s="5"/>
      <c r="D552" s="5" t="s">
        <v>10</v>
      </c>
      <c r="E552" s="5"/>
      <c r="F552" s="5"/>
      <c r="G552" s="5"/>
      <c r="H552" s="5"/>
      <c r="I552" s="5"/>
      <c r="J552" s="232"/>
    </row>
    <row r="553" spans="1:10" ht="15" customHeight="1" x14ac:dyDescent="0.25">
      <c r="A553" s="5"/>
      <c r="B553" s="5"/>
      <c r="C553" s="5"/>
      <c r="D553" s="5" t="s">
        <v>11</v>
      </c>
      <c r="E553" s="5"/>
      <c r="F553" s="5"/>
      <c r="G553" s="5"/>
      <c r="H553" s="5"/>
      <c r="I553" s="5"/>
      <c r="J553" s="232"/>
    </row>
    <row r="554" spans="1:10" ht="15" customHeight="1" x14ac:dyDescent="0.25">
      <c r="A554" s="5"/>
      <c r="B554" s="5"/>
      <c r="C554" s="5"/>
      <c r="D554" s="5" t="s">
        <v>12</v>
      </c>
      <c r="E554" s="6"/>
      <c r="F554" s="6"/>
      <c r="G554" s="6"/>
      <c r="H554" s="5"/>
      <c r="I554" s="6"/>
      <c r="J554" s="232"/>
    </row>
    <row r="555" spans="1:10" ht="15.75" customHeight="1" thickBot="1" x14ac:dyDescent="0.3">
      <c r="A555" s="5"/>
      <c r="B555" s="5"/>
      <c r="C555" s="5"/>
      <c r="D555" s="7" t="s">
        <v>13</v>
      </c>
      <c r="E555" s="8">
        <f t="shared" ref="E555:G555" si="269">IFERROR(((2000*(1-(E552/E551))+0.01*E551)*E553),0)</f>
        <v>0</v>
      </c>
      <c r="F555" s="8">
        <f t="shared" si="269"/>
        <v>0</v>
      </c>
      <c r="G555" s="8">
        <f t="shared" si="269"/>
        <v>0</v>
      </c>
      <c r="H555" s="8">
        <f>IFERROR(((2000*(1-(H552/H551))+0.01*H551)*H553)+H554,0)</f>
        <v>0</v>
      </c>
      <c r="I555" s="8">
        <f t="shared" ref="I555" si="270">IFERROR(((2000*(1-(I552/I551))+0.01*I551)*I553)+I554,0)</f>
        <v>0</v>
      </c>
      <c r="J555" s="233"/>
    </row>
    <row r="556" spans="1:10" ht="15" customHeight="1" x14ac:dyDescent="0.25">
      <c r="A556" s="71" t="s">
        <v>143</v>
      </c>
      <c r="B556" s="71" t="s">
        <v>135</v>
      </c>
      <c r="C556" s="15" t="s">
        <v>22</v>
      </c>
      <c r="D556" s="15" t="s">
        <v>7</v>
      </c>
      <c r="E556" s="15"/>
      <c r="F556" s="15"/>
      <c r="G556" s="113"/>
      <c r="H556" s="71"/>
      <c r="I556" s="113"/>
      <c r="J556" s="237">
        <f t="shared" ref="J556" si="271">IFERROR(E561+F561+G561+H561+I561,0)</f>
        <v>0</v>
      </c>
    </row>
    <row r="557" spans="1:10" ht="15" customHeight="1" x14ac:dyDescent="0.25">
      <c r="A557" s="15"/>
      <c r="B557" s="15"/>
      <c r="C557" s="15"/>
      <c r="D557" s="15" t="s">
        <v>9</v>
      </c>
      <c r="E557" s="15"/>
      <c r="F557" s="15"/>
      <c r="G557" s="15"/>
      <c r="H557" s="15"/>
      <c r="I557" s="15"/>
      <c r="J557" s="238"/>
    </row>
    <row r="558" spans="1:10" ht="15" customHeight="1" x14ac:dyDescent="0.25">
      <c r="A558" s="15"/>
      <c r="B558" s="15"/>
      <c r="C558" s="15"/>
      <c r="D558" s="15" t="s">
        <v>10</v>
      </c>
      <c r="E558" s="15"/>
      <c r="F558" s="15"/>
      <c r="G558" s="15"/>
      <c r="H558" s="15"/>
      <c r="I558" s="15"/>
      <c r="J558" s="238"/>
    </row>
    <row r="559" spans="1:10" ht="15" customHeight="1" x14ac:dyDescent="0.25">
      <c r="A559" s="15"/>
      <c r="B559" s="15"/>
      <c r="C559" s="15"/>
      <c r="D559" s="15" t="s">
        <v>11</v>
      </c>
      <c r="E559" s="15"/>
      <c r="F559" s="15"/>
      <c r="G559" s="15"/>
      <c r="H559" s="15"/>
      <c r="I559" s="15"/>
      <c r="J559" s="238"/>
    </row>
    <row r="560" spans="1:10" ht="15" customHeight="1" x14ac:dyDescent="0.25">
      <c r="A560" s="15"/>
      <c r="B560" s="15"/>
      <c r="C560" s="15"/>
      <c r="D560" s="15" t="s">
        <v>12</v>
      </c>
      <c r="E560" s="6"/>
      <c r="F560" s="6"/>
      <c r="G560" s="6"/>
      <c r="H560" s="15"/>
      <c r="I560" s="6"/>
      <c r="J560" s="238"/>
    </row>
    <row r="561" spans="1:10" ht="15.75" customHeight="1" thickBot="1" x14ac:dyDescent="0.3">
      <c r="A561" s="15"/>
      <c r="B561" s="15"/>
      <c r="C561" s="15"/>
      <c r="D561" s="16" t="s">
        <v>13</v>
      </c>
      <c r="E561" s="17">
        <f t="shared" ref="E561:G561" si="272">IFERROR(((2000*(1-(E558/E557))+0.01*E557)*E559),0)</f>
        <v>0</v>
      </c>
      <c r="F561" s="17">
        <f t="shared" si="272"/>
        <v>0</v>
      </c>
      <c r="G561" s="17">
        <f t="shared" si="272"/>
        <v>0</v>
      </c>
      <c r="H561" s="17">
        <f>IFERROR(((2000*(1-(H558/H557))+0.01*H557)*H559)+H560,0)</f>
        <v>0</v>
      </c>
      <c r="I561" s="17">
        <f t="shared" ref="I561" si="273">IFERROR(((2000*(1-(I558/I557))+0.01*I557)*I559)+I560,0)</f>
        <v>0</v>
      </c>
      <c r="J561" s="239"/>
    </row>
    <row r="562" spans="1:10" ht="15" customHeight="1" x14ac:dyDescent="0.25">
      <c r="A562" s="21" t="s">
        <v>46</v>
      </c>
      <c r="B562" s="21" t="s">
        <v>241</v>
      </c>
      <c r="C562" s="21" t="s">
        <v>36</v>
      </c>
      <c r="D562" s="21" t="s">
        <v>7</v>
      </c>
      <c r="E562" s="59"/>
      <c r="F562" s="45"/>
      <c r="G562" s="45"/>
      <c r="H562" s="21" t="s">
        <v>412</v>
      </c>
      <c r="I562" s="45"/>
      <c r="J562" s="234">
        <f t="shared" ref="J562" si="274">IFERROR(E567+F567+G567+H567+I567,0)</f>
        <v>671.04642384105966</v>
      </c>
    </row>
    <row r="563" spans="1:10" ht="15" customHeight="1" x14ac:dyDescent="0.25">
      <c r="A563" s="21"/>
      <c r="B563" s="21"/>
      <c r="C563" s="21"/>
      <c r="D563" s="21" t="s">
        <v>9</v>
      </c>
      <c r="E563" s="21"/>
      <c r="F563" s="21"/>
      <c r="G563" s="21"/>
      <c r="H563" s="21">
        <v>151</v>
      </c>
      <c r="I563" s="21"/>
      <c r="J563" s="235"/>
    </row>
    <row r="564" spans="1:10" ht="15" customHeight="1" x14ac:dyDescent="0.25">
      <c r="A564" s="21"/>
      <c r="B564" s="21"/>
      <c r="C564" s="21"/>
      <c r="D564" s="21" t="s">
        <v>10</v>
      </c>
      <c r="E564" s="21"/>
      <c r="F564" s="21"/>
      <c r="G564" s="21"/>
      <c r="H564" s="21">
        <v>108</v>
      </c>
      <c r="I564" s="21"/>
      <c r="J564" s="235"/>
    </row>
    <row r="565" spans="1:10" ht="15" customHeight="1" x14ac:dyDescent="0.25">
      <c r="A565" s="21"/>
      <c r="B565" s="21"/>
      <c r="C565" s="21"/>
      <c r="D565" s="21" t="s">
        <v>11</v>
      </c>
      <c r="E565" s="21"/>
      <c r="F565" s="21"/>
      <c r="G565" s="21"/>
      <c r="H565" s="21">
        <v>1</v>
      </c>
      <c r="I565" s="21"/>
      <c r="J565" s="235"/>
    </row>
    <row r="566" spans="1:10" ht="15" customHeight="1" x14ac:dyDescent="0.25">
      <c r="A566" s="21"/>
      <c r="B566" s="21"/>
      <c r="C566" s="21"/>
      <c r="D566" s="21" t="s">
        <v>12</v>
      </c>
      <c r="E566" s="6"/>
      <c r="F566" s="6"/>
      <c r="G566" s="6"/>
      <c r="H566" s="21">
        <v>100</v>
      </c>
      <c r="I566" s="6"/>
      <c r="J566" s="235"/>
    </row>
    <row r="567" spans="1:10" ht="15.75" customHeight="1" thickBot="1" x14ac:dyDescent="0.3">
      <c r="A567" s="21"/>
      <c r="B567" s="21"/>
      <c r="C567" s="21"/>
      <c r="D567" s="22" t="s">
        <v>13</v>
      </c>
      <c r="E567" s="23">
        <f t="shared" ref="E567:G567" si="275">IFERROR(((2000*(1-(E564/E563))+0.01*E563)*E565),0)</f>
        <v>0</v>
      </c>
      <c r="F567" s="23">
        <f t="shared" si="275"/>
        <v>0</v>
      </c>
      <c r="G567" s="23">
        <f t="shared" si="275"/>
        <v>0</v>
      </c>
      <c r="H567" s="23">
        <f>IFERROR(((2000*(1-(H564/H563))+0.01*H563)*H565)+H566,0)</f>
        <v>671.04642384105966</v>
      </c>
      <c r="I567" s="23">
        <f t="shared" ref="I567" si="276">IFERROR(((2000*(1-(I564/I563))+0.01*I563)*I565)+I566,0)</f>
        <v>0</v>
      </c>
      <c r="J567" s="236"/>
    </row>
    <row r="568" spans="1:10" ht="28.5" customHeight="1" x14ac:dyDescent="0.25">
      <c r="A568" s="21" t="s">
        <v>161</v>
      </c>
      <c r="B568" s="21" t="s">
        <v>259</v>
      </c>
      <c r="C568" s="21" t="s">
        <v>36</v>
      </c>
      <c r="D568" s="21" t="s">
        <v>7</v>
      </c>
      <c r="E568" s="45"/>
      <c r="F568" s="21"/>
      <c r="G568" s="21"/>
      <c r="H568" s="21"/>
      <c r="I568" s="21"/>
      <c r="J568" s="234">
        <f t="shared" ref="J568" si="277">IFERROR(E573+F573+G573+H573+I573,0)</f>
        <v>0</v>
      </c>
    </row>
    <row r="569" spans="1:10" ht="15" customHeight="1" x14ac:dyDescent="0.25">
      <c r="A569" s="21"/>
      <c r="B569" s="21"/>
      <c r="C569" s="21"/>
      <c r="D569" s="21" t="s">
        <v>9</v>
      </c>
      <c r="E569" s="21"/>
      <c r="F569" s="21"/>
      <c r="G569" s="21"/>
      <c r="H569" s="21"/>
      <c r="I569" s="21"/>
      <c r="J569" s="235"/>
    </row>
    <row r="570" spans="1:10" ht="15" customHeight="1" x14ac:dyDescent="0.25">
      <c r="A570" s="21"/>
      <c r="B570" s="21"/>
      <c r="C570" s="21"/>
      <c r="D570" s="21" t="s">
        <v>10</v>
      </c>
      <c r="E570" s="21"/>
      <c r="F570" s="21"/>
      <c r="G570" s="21"/>
      <c r="H570" s="21"/>
      <c r="I570" s="21"/>
      <c r="J570" s="235"/>
    </row>
    <row r="571" spans="1:10" ht="15" customHeight="1" x14ac:dyDescent="0.25">
      <c r="A571" s="21"/>
      <c r="B571" s="21"/>
      <c r="C571" s="21"/>
      <c r="D571" s="21" t="s">
        <v>11</v>
      </c>
      <c r="E571" s="21"/>
      <c r="F571" s="21"/>
      <c r="G571" s="21"/>
      <c r="H571" s="21"/>
      <c r="I571" s="21"/>
      <c r="J571" s="235"/>
    </row>
    <row r="572" spans="1:10" ht="15" customHeight="1" x14ac:dyDescent="0.25">
      <c r="A572" s="21"/>
      <c r="B572" s="21"/>
      <c r="C572" s="21"/>
      <c r="D572" s="21" t="s">
        <v>12</v>
      </c>
      <c r="E572" s="6"/>
      <c r="F572" s="6"/>
      <c r="G572" s="6"/>
      <c r="H572" s="21"/>
      <c r="I572" s="6"/>
      <c r="J572" s="235"/>
    </row>
    <row r="573" spans="1:10" ht="15.75" customHeight="1" thickBot="1" x14ac:dyDescent="0.3">
      <c r="A573" s="21"/>
      <c r="B573" s="21"/>
      <c r="C573" s="21"/>
      <c r="D573" s="22" t="s">
        <v>13</v>
      </c>
      <c r="E573" s="23">
        <f t="shared" ref="E573:G573" si="278">IFERROR(((2000*(1-(E570/E569))+0.01*E569)*E571),0)</f>
        <v>0</v>
      </c>
      <c r="F573" s="23">
        <f t="shared" si="278"/>
        <v>0</v>
      </c>
      <c r="G573" s="23">
        <f t="shared" si="278"/>
        <v>0</v>
      </c>
      <c r="H573" s="23">
        <f>IFERROR(((2000*(1-(H570/H569))+0.01*H569)*H571)+H572,0)</f>
        <v>0</v>
      </c>
      <c r="I573" s="23">
        <f t="shared" ref="I573" si="279">IFERROR(((2000*(1-(I570/I569))+0.01*I569)*I571)+I572,0)</f>
        <v>0</v>
      </c>
      <c r="J573" s="236"/>
    </row>
    <row r="574" spans="1:10" s="106" customFormat="1" ht="15" customHeight="1" x14ac:dyDescent="0.25">
      <c r="A574" s="74" t="s">
        <v>134</v>
      </c>
      <c r="B574" s="74" t="s">
        <v>321</v>
      </c>
      <c r="C574" s="21" t="s">
        <v>36</v>
      </c>
      <c r="D574" s="21" t="s">
        <v>7</v>
      </c>
      <c r="E574" s="21"/>
      <c r="F574" s="21"/>
      <c r="G574" s="102"/>
      <c r="H574" s="21"/>
      <c r="I574" s="102"/>
      <c r="J574" s="234">
        <f t="shared" ref="J574" si="280">IFERROR(E579+F579+G579+H579+I579,0)</f>
        <v>0</v>
      </c>
    </row>
    <row r="575" spans="1:10" s="106" customFormat="1" ht="15" customHeight="1" x14ac:dyDescent="0.25">
      <c r="A575" s="21"/>
      <c r="B575" s="21"/>
      <c r="C575" s="21"/>
      <c r="D575" s="21" t="s">
        <v>9</v>
      </c>
      <c r="E575" s="21"/>
      <c r="F575" s="21"/>
      <c r="G575" s="21"/>
      <c r="H575" s="21"/>
      <c r="I575" s="21"/>
      <c r="J575" s="235"/>
    </row>
    <row r="576" spans="1:10" s="106" customFormat="1" ht="15" customHeight="1" x14ac:dyDescent="0.25">
      <c r="A576" s="21"/>
      <c r="B576" s="21"/>
      <c r="C576" s="21"/>
      <c r="D576" s="21" t="s">
        <v>10</v>
      </c>
      <c r="E576" s="21"/>
      <c r="F576" s="21"/>
      <c r="G576" s="21"/>
      <c r="H576" s="21"/>
      <c r="I576" s="21"/>
      <c r="J576" s="235"/>
    </row>
    <row r="577" spans="1:10" s="106" customFormat="1" ht="15" customHeight="1" x14ac:dyDescent="0.25">
      <c r="A577" s="21"/>
      <c r="B577" s="21"/>
      <c r="C577" s="21"/>
      <c r="D577" s="21" t="s">
        <v>11</v>
      </c>
      <c r="E577" s="21"/>
      <c r="F577" s="21"/>
      <c r="G577" s="21"/>
      <c r="H577" s="21"/>
      <c r="I577" s="21"/>
      <c r="J577" s="235"/>
    </row>
    <row r="578" spans="1:10" s="106" customFormat="1" ht="15" customHeight="1" x14ac:dyDescent="0.25">
      <c r="A578" s="21"/>
      <c r="B578" s="21"/>
      <c r="C578" s="21"/>
      <c r="D578" s="21" t="s">
        <v>12</v>
      </c>
      <c r="E578" s="6"/>
      <c r="F578" s="6"/>
      <c r="G578" s="6"/>
      <c r="H578" s="21"/>
      <c r="I578" s="6"/>
      <c r="J578" s="235"/>
    </row>
    <row r="579" spans="1:10" s="106" customFormat="1" ht="15.75" customHeight="1" thickBot="1" x14ac:dyDescent="0.3">
      <c r="A579" s="21"/>
      <c r="B579" s="21"/>
      <c r="C579" s="21"/>
      <c r="D579" s="22" t="s">
        <v>13</v>
      </c>
      <c r="E579" s="23">
        <f t="shared" ref="E579:G579" si="281">IFERROR(((2000*(1-(E576/E575))+0.01*E575)*E577),0)</f>
        <v>0</v>
      </c>
      <c r="F579" s="23">
        <f t="shared" si="281"/>
        <v>0</v>
      </c>
      <c r="G579" s="23">
        <f t="shared" si="281"/>
        <v>0</v>
      </c>
      <c r="H579" s="23">
        <f>IFERROR(((2000*(1-(H576/H575))+0.01*H575)*H577)+H578,0)</f>
        <v>0</v>
      </c>
      <c r="I579" s="23">
        <f t="shared" ref="I579" si="282">IFERROR(((2000*(1-(I576/I575))+0.01*I575)*I577)+I578,0)</f>
        <v>0</v>
      </c>
      <c r="J579" s="236"/>
    </row>
    <row r="580" spans="1:10" ht="35.25" customHeight="1" x14ac:dyDescent="0.25">
      <c r="A580" s="5" t="s">
        <v>134</v>
      </c>
      <c r="B580" s="5" t="s">
        <v>217</v>
      </c>
      <c r="C580" s="5" t="s">
        <v>22</v>
      </c>
      <c r="D580" s="5" t="s">
        <v>7</v>
      </c>
      <c r="E580" s="47"/>
      <c r="F580" s="114"/>
      <c r="G580" s="92"/>
      <c r="H580" s="5"/>
      <c r="I580" s="92"/>
      <c r="J580" s="231">
        <f t="shared" ref="J580" si="283">IFERROR(E585+F585+G585+H585+I585,0)</f>
        <v>0</v>
      </c>
    </row>
    <row r="581" spans="1:10" ht="15" customHeight="1" x14ac:dyDescent="0.25">
      <c r="A581" s="5"/>
      <c r="B581" s="5"/>
      <c r="C581" s="5"/>
      <c r="D581" s="5" t="s">
        <v>9</v>
      </c>
      <c r="E581" s="5"/>
      <c r="F581" s="5"/>
      <c r="G581" s="5"/>
      <c r="H581" s="5"/>
      <c r="I581" s="5"/>
      <c r="J581" s="232"/>
    </row>
    <row r="582" spans="1:10" ht="15" customHeight="1" x14ac:dyDescent="0.25">
      <c r="A582" s="5"/>
      <c r="B582" s="5"/>
      <c r="C582" s="5"/>
      <c r="D582" s="5" t="s">
        <v>10</v>
      </c>
      <c r="E582" s="5"/>
      <c r="F582" s="5"/>
      <c r="G582" s="5"/>
      <c r="H582" s="5"/>
      <c r="I582" s="5"/>
      <c r="J582" s="232"/>
    </row>
    <row r="583" spans="1:10" ht="15" customHeight="1" x14ac:dyDescent="0.25">
      <c r="A583" s="5"/>
      <c r="B583" s="5"/>
      <c r="C583" s="5"/>
      <c r="D583" s="5" t="s">
        <v>11</v>
      </c>
      <c r="E583" s="5"/>
      <c r="F583" s="5"/>
      <c r="G583" s="5"/>
      <c r="H583" s="5"/>
      <c r="I583" s="5"/>
      <c r="J583" s="232"/>
    </row>
    <row r="584" spans="1:10" ht="15" customHeight="1" x14ac:dyDescent="0.25">
      <c r="A584" s="5"/>
      <c r="B584" s="5"/>
      <c r="C584" s="5"/>
      <c r="D584" s="5" t="s">
        <v>12</v>
      </c>
      <c r="E584" s="6"/>
      <c r="F584" s="6"/>
      <c r="G584" s="6"/>
      <c r="H584" s="5"/>
      <c r="I584" s="6"/>
      <c r="J584" s="232"/>
    </row>
    <row r="585" spans="1:10" ht="15.75" customHeight="1" thickBot="1" x14ac:dyDescent="0.3">
      <c r="A585" s="5"/>
      <c r="B585" s="5"/>
      <c r="C585" s="5"/>
      <c r="D585" s="7" t="s">
        <v>13</v>
      </c>
      <c r="E585" s="8">
        <f t="shared" ref="E585:G585" si="284">IFERROR(((2000*(1-(E582/E581))+0.01*E581)*E583),0)</f>
        <v>0</v>
      </c>
      <c r="F585" s="8">
        <f t="shared" si="284"/>
        <v>0</v>
      </c>
      <c r="G585" s="8">
        <f t="shared" si="284"/>
        <v>0</v>
      </c>
      <c r="H585" s="8">
        <f>IFERROR(((2000*(1-(H582/H581))+0.01*H581)*H583)+H584,0)</f>
        <v>0</v>
      </c>
      <c r="I585" s="8">
        <f t="shared" ref="I585" si="285">IFERROR(((2000*(1-(I582/I581))+0.01*I581)*I583)+I584,0)</f>
        <v>0</v>
      </c>
      <c r="J585" s="233"/>
    </row>
    <row r="586" spans="1:10" ht="15" customHeight="1" x14ac:dyDescent="0.25">
      <c r="A586" s="15" t="s">
        <v>134</v>
      </c>
      <c r="B586" s="15" t="s">
        <v>195</v>
      </c>
      <c r="C586" s="15" t="s">
        <v>22</v>
      </c>
      <c r="D586" s="15" t="s">
        <v>7</v>
      </c>
      <c r="E586" s="15"/>
      <c r="F586" s="15"/>
      <c r="G586" s="93"/>
      <c r="H586" s="15" t="s">
        <v>412</v>
      </c>
      <c r="I586" s="93"/>
      <c r="J586" s="237">
        <f t="shared" ref="J586" si="286">IFERROR(E591+F591+G591+H591+I591,0)</f>
        <v>2035.2848344370861</v>
      </c>
    </row>
    <row r="587" spans="1:10" ht="15" customHeight="1" x14ac:dyDescent="0.25">
      <c r="A587" s="15"/>
      <c r="B587" s="15"/>
      <c r="C587" s="15"/>
      <c r="D587" s="15" t="s">
        <v>9</v>
      </c>
      <c r="E587" s="15"/>
      <c r="F587" s="15"/>
      <c r="G587" s="15"/>
      <c r="H587" s="15">
        <v>151</v>
      </c>
      <c r="I587" s="15"/>
      <c r="J587" s="238"/>
    </row>
    <row r="588" spans="1:10" ht="15" customHeight="1" x14ac:dyDescent="0.25">
      <c r="A588" s="15"/>
      <c r="B588" s="15"/>
      <c r="C588" s="15"/>
      <c r="D588" s="15" t="s">
        <v>10</v>
      </c>
      <c r="E588" s="15"/>
      <c r="F588" s="15"/>
      <c r="G588" s="15"/>
      <c r="H588" s="15">
        <v>5</v>
      </c>
      <c r="I588" s="15"/>
      <c r="J588" s="238"/>
    </row>
    <row r="589" spans="1:10" ht="15" customHeight="1" x14ac:dyDescent="0.25">
      <c r="A589" s="15"/>
      <c r="B589" s="15"/>
      <c r="C589" s="15"/>
      <c r="D589" s="15" t="s">
        <v>11</v>
      </c>
      <c r="E589" s="15"/>
      <c r="F589" s="15"/>
      <c r="G589" s="15"/>
      <c r="H589" s="15">
        <v>1</v>
      </c>
      <c r="I589" s="15"/>
      <c r="J589" s="238"/>
    </row>
    <row r="590" spans="1:10" ht="15" customHeight="1" x14ac:dyDescent="0.25">
      <c r="A590" s="15"/>
      <c r="B590" s="15"/>
      <c r="C590" s="15"/>
      <c r="D590" s="15" t="s">
        <v>12</v>
      </c>
      <c r="E590" s="6"/>
      <c r="F590" s="6"/>
      <c r="G590" s="6"/>
      <c r="H590" s="15">
        <v>100</v>
      </c>
      <c r="I590" s="6"/>
      <c r="J590" s="238"/>
    </row>
    <row r="591" spans="1:10" ht="15.75" customHeight="1" thickBot="1" x14ac:dyDescent="0.3">
      <c r="A591" s="15"/>
      <c r="B591" s="15"/>
      <c r="C591" s="15"/>
      <c r="D591" s="16" t="s">
        <v>13</v>
      </c>
      <c r="E591" s="17">
        <f t="shared" ref="E591:G591" si="287">IFERROR(((2000*(1-(E588/E587))+0.01*E587)*E589),0)</f>
        <v>0</v>
      </c>
      <c r="F591" s="17">
        <f t="shared" si="287"/>
        <v>0</v>
      </c>
      <c r="G591" s="17">
        <f t="shared" si="287"/>
        <v>0</v>
      </c>
      <c r="H591" s="17">
        <f>IFERROR(((2000*(1-(H588/H587))+0.01*H587)*H589)+H590,0)</f>
        <v>2035.2848344370861</v>
      </c>
      <c r="I591" s="17">
        <f t="shared" ref="I591" si="288">IFERROR(((2000*(1-(I588/I587))+0.01*I587)*I589)+I590,0)</f>
        <v>0</v>
      </c>
      <c r="J591" s="239"/>
    </row>
    <row r="592" spans="1:10" ht="15" customHeight="1" x14ac:dyDescent="0.25">
      <c r="A592" s="5" t="s">
        <v>134</v>
      </c>
      <c r="B592" s="5" t="s">
        <v>181</v>
      </c>
      <c r="C592" s="5" t="s">
        <v>22</v>
      </c>
      <c r="D592" s="5" t="s">
        <v>7</v>
      </c>
      <c r="E592" s="5"/>
      <c r="F592" s="5"/>
      <c r="G592" s="5"/>
      <c r="H592" s="5"/>
      <c r="I592" s="5"/>
      <c r="J592" s="231">
        <f t="shared" ref="J592" si="289">IFERROR(E597+F597+G597+H597+I597,0)</f>
        <v>0</v>
      </c>
    </row>
    <row r="593" spans="1:10" ht="15" customHeight="1" x14ac:dyDescent="0.25">
      <c r="A593" s="5"/>
      <c r="B593" s="5"/>
      <c r="C593" s="5"/>
      <c r="D593" s="5" t="s">
        <v>9</v>
      </c>
      <c r="E593" s="5"/>
      <c r="F593" s="5"/>
      <c r="G593" s="5"/>
      <c r="H593" s="5"/>
      <c r="I593" s="5"/>
      <c r="J593" s="232"/>
    </row>
    <row r="594" spans="1:10" ht="15" customHeight="1" x14ac:dyDescent="0.25">
      <c r="A594" s="5"/>
      <c r="B594" s="5"/>
      <c r="C594" s="5"/>
      <c r="D594" s="5" t="s">
        <v>10</v>
      </c>
      <c r="E594" s="5"/>
      <c r="F594" s="5"/>
      <c r="G594" s="5"/>
      <c r="H594" s="5"/>
      <c r="I594" s="5"/>
      <c r="J594" s="232"/>
    </row>
    <row r="595" spans="1:10" ht="15" customHeight="1" x14ac:dyDescent="0.25">
      <c r="A595" s="5"/>
      <c r="B595" s="5"/>
      <c r="C595" s="5"/>
      <c r="D595" s="5" t="s">
        <v>11</v>
      </c>
      <c r="E595" s="5"/>
      <c r="F595" s="5"/>
      <c r="G595" s="5"/>
      <c r="H595" s="5"/>
      <c r="I595" s="5"/>
      <c r="J595" s="232"/>
    </row>
    <row r="596" spans="1:10" ht="15" customHeight="1" x14ac:dyDescent="0.25">
      <c r="A596" s="5"/>
      <c r="B596" s="5"/>
      <c r="C596" s="5"/>
      <c r="D596" s="5" t="s">
        <v>12</v>
      </c>
      <c r="E596" s="6"/>
      <c r="F596" s="6"/>
      <c r="G596" s="6"/>
      <c r="H596" s="5"/>
      <c r="I596" s="6"/>
      <c r="J596" s="232"/>
    </row>
    <row r="597" spans="1:10" ht="15.75" customHeight="1" thickBot="1" x14ac:dyDescent="0.3">
      <c r="A597" s="5"/>
      <c r="B597" s="5"/>
      <c r="C597" s="5"/>
      <c r="D597" s="7" t="s">
        <v>13</v>
      </c>
      <c r="E597" s="8">
        <f t="shared" ref="E597:G597" si="290">IFERROR(((2000*(1-(E594/E593))+0.01*E593)*E595),0)</f>
        <v>0</v>
      </c>
      <c r="F597" s="8">
        <f t="shared" si="290"/>
        <v>0</v>
      </c>
      <c r="G597" s="8">
        <f t="shared" si="290"/>
        <v>0</v>
      </c>
      <c r="H597" s="8">
        <f>IFERROR(((2000*(1-(H594/H593))+0.01*H593)*H595)+H596,0)</f>
        <v>0</v>
      </c>
      <c r="I597" s="8">
        <f t="shared" ref="I597" si="291">IFERROR(((2000*(1-(I594/I593))+0.01*I593)*I595)+I596,0)</f>
        <v>0</v>
      </c>
      <c r="J597" s="233"/>
    </row>
    <row r="598" spans="1:10" ht="25.5" customHeight="1" x14ac:dyDescent="0.25">
      <c r="A598" s="15" t="s">
        <v>274</v>
      </c>
      <c r="B598" s="15" t="s">
        <v>275</v>
      </c>
      <c r="C598" s="15" t="s">
        <v>22</v>
      </c>
      <c r="D598" s="15" t="s">
        <v>7</v>
      </c>
      <c r="E598" s="46"/>
      <c r="F598" s="15"/>
      <c r="G598" s="15"/>
      <c r="H598" s="15"/>
      <c r="I598" s="15"/>
      <c r="J598" s="237">
        <f t="shared" ref="J598" si="292">IFERROR(E603+F603+G603+H603+I603,0)</f>
        <v>0</v>
      </c>
    </row>
    <row r="599" spans="1:10" ht="15" customHeight="1" x14ac:dyDescent="0.25">
      <c r="A599" s="15"/>
      <c r="B599" s="15"/>
      <c r="C599" s="15"/>
      <c r="D599" s="15" t="s">
        <v>9</v>
      </c>
      <c r="E599" s="15"/>
      <c r="F599" s="15"/>
      <c r="G599" s="15"/>
      <c r="H599" s="15"/>
      <c r="I599" s="15"/>
      <c r="J599" s="238"/>
    </row>
    <row r="600" spans="1:10" ht="15" customHeight="1" x14ac:dyDescent="0.25">
      <c r="A600" s="15"/>
      <c r="B600" s="15"/>
      <c r="C600" s="15"/>
      <c r="D600" s="15" t="s">
        <v>10</v>
      </c>
      <c r="E600" s="15"/>
      <c r="F600" s="15"/>
      <c r="G600" s="15"/>
      <c r="H600" s="15"/>
      <c r="I600" s="15"/>
      <c r="J600" s="238"/>
    </row>
    <row r="601" spans="1:10" ht="15" customHeight="1" x14ac:dyDescent="0.25">
      <c r="A601" s="15"/>
      <c r="B601" s="15"/>
      <c r="C601" s="15"/>
      <c r="D601" s="15" t="s">
        <v>11</v>
      </c>
      <c r="E601" s="15"/>
      <c r="F601" s="15"/>
      <c r="G601" s="15"/>
      <c r="H601" s="15"/>
      <c r="I601" s="15"/>
      <c r="J601" s="238"/>
    </row>
    <row r="602" spans="1:10" ht="15" customHeight="1" x14ac:dyDescent="0.25">
      <c r="A602" s="15"/>
      <c r="B602" s="15"/>
      <c r="C602" s="15"/>
      <c r="D602" s="15" t="s">
        <v>12</v>
      </c>
      <c r="E602" s="6"/>
      <c r="F602" s="6"/>
      <c r="G602" s="6"/>
      <c r="H602" s="15"/>
      <c r="I602" s="6"/>
      <c r="J602" s="238"/>
    </row>
    <row r="603" spans="1:10" ht="15.75" customHeight="1" thickBot="1" x14ac:dyDescent="0.3">
      <c r="A603" s="15"/>
      <c r="B603" s="15"/>
      <c r="C603" s="15"/>
      <c r="D603" s="16" t="s">
        <v>13</v>
      </c>
      <c r="E603" s="17">
        <f t="shared" ref="E603:G603" si="293">IFERROR(((2000*(1-(E600/E599))+0.01*E599)*E601),0)</f>
        <v>0</v>
      </c>
      <c r="F603" s="17">
        <f t="shared" si="293"/>
        <v>0</v>
      </c>
      <c r="G603" s="17">
        <f t="shared" si="293"/>
        <v>0</v>
      </c>
      <c r="H603" s="17">
        <f>IFERROR(((2000*(1-(H600/H599))+0.01*H599)*H601)+H602,0)</f>
        <v>0</v>
      </c>
      <c r="I603" s="17">
        <f t="shared" ref="I603" si="294">IFERROR(((2000*(1-(I600/I599))+0.01*I599)*I601)+I602,0)</f>
        <v>0</v>
      </c>
      <c r="J603" s="239"/>
    </row>
    <row r="604" spans="1:10" s="133" customFormat="1" ht="36.75" customHeight="1" x14ac:dyDescent="0.25">
      <c r="A604" s="5" t="s">
        <v>328</v>
      </c>
      <c r="B604" s="5" t="s">
        <v>133</v>
      </c>
      <c r="C604" s="5" t="s">
        <v>250</v>
      </c>
      <c r="D604" s="5" t="s">
        <v>7</v>
      </c>
      <c r="E604" s="114"/>
      <c r="F604" s="5"/>
      <c r="G604" s="5"/>
      <c r="H604" s="73"/>
      <c r="I604" s="5"/>
      <c r="J604" s="231">
        <f t="shared" ref="J604" si="295">IFERROR(E609+F609+G609+H609+I609,0)</f>
        <v>0</v>
      </c>
    </row>
    <row r="605" spans="1:10" s="133" customFormat="1" ht="15" customHeight="1" x14ac:dyDescent="0.25">
      <c r="A605" s="5"/>
      <c r="B605" s="5"/>
      <c r="C605" s="5"/>
      <c r="D605" s="5" t="s">
        <v>9</v>
      </c>
      <c r="E605" s="5"/>
      <c r="F605" s="5"/>
      <c r="G605" s="5"/>
      <c r="H605" s="5"/>
      <c r="I605" s="5"/>
      <c r="J605" s="232"/>
    </row>
    <row r="606" spans="1:10" s="133" customFormat="1" ht="15" customHeight="1" x14ac:dyDescent="0.25">
      <c r="A606" s="5"/>
      <c r="B606" s="5"/>
      <c r="C606" s="5"/>
      <c r="D606" s="5" t="s">
        <v>10</v>
      </c>
      <c r="E606" s="5"/>
      <c r="F606" s="5"/>
      <c r="G606" s="5"/>
      <c r="H606" s="5"/>
      <c r="I606" s="5"/>
      <c r="J606" s="232"/>
    </row>
    <row r="607" spans="1:10" s="133" customFormat="1" ht="15" customHeight="1" x14ac:dyDescent="0.25">
      <c r="A607" s="5"/>
      <c r="B607" s="5"/>
      <c r="C607" s="5"/>
      <c r="D607" s="5" t="s">
        <v>11</v>
      </c>
      <c r="E607" s="5"/>
      <c r="F607" s="5"/>
      <c r="G607" s="5"/>
      <c r="H607" s="5"/>
      <c r="I607" s="5"/>
      <c r="J607" s="232"/>
    </row>
    <row r="608" spans="1:10" s="133" customFormat="1" ht="15" customHeight="1" x14ac:dyDescent="0.25">
      <c r="A608" s="5"/>
      <c r="B608" s="5"/>
      <c r="C608" s="5"/>
      <c r="D608" s="5" t="s">
        <v>12</v>
      </c>
      <c r="E608" s="6"/>
      <c r="F608" s="6"/>
      <c r="G608" s="6"/>
      <c r="H608" s="5"/>
      <c r="I608" s="6"/>
      <c r="J608" s="232"/>
    </row>
    <row r="609" spans="1:26" s="133" customFormat="1" ht="15.75" customHeight="1" thickBot="1" x14ac:dyDescent="0.3">
      <c r="A609" s="5"/>
      <c r="B609" s="5"/>
      <c r="C609" s="5"/>
      <c r="D609" s="7" t="s">
        <v>13</v>
      </c>
      <c r="E609" s="8">
        <f t="shared" ref="E609:G609" si="296">IFERROR(((2000*(1-(E606/E605))+0.01*E605)*E607),0)</f>
        <v>0</v>
      </c>
      <c r="F609" s="8">
        <f t="shared" si="296"/>
        <v>0</v>
      </c>
      <c r="G609" s="8">
        <f t="shared" si="296"/>
        <v>0</v>
      </c>
      <c r="H609" s="8">
        <f>IFERROR(((2000*(1-(H606/H605))+0.01*H605)*H607)+H608,0)</f>
        <v>0</v>
      </c>
      <c r="I609" s="8">
        <f t="shared" ref="I609" si="297">IFERROR(((2000*(1-(I606/I605))+0.01*I605)*I607)+I608,0)</f>
        <v>0</v>
      </c>
      <c r="J609" s="233"/>
    </row>
    <row r="610" spans="1:26" ht="15" customHeight="1" x14ac:dyDescent="0.25">
      <c r="A610" s="56" t="s">
        <v>164</v>
      </c>
      <c r="B610" s="56" t="s">
        <v>46</v>
      </c>
      <c r="C610" s="56" t="s">
        <v>250</v>
      </c>
      <c r="D610" s="56" t="s">
        <v>7</v>
      </c>
      <c r="E610" s="56"/>
      <c r="F610" s="56"/>
      <c r="G610" s="56"/>
      <c r="H610" s="56"/>
      <c r="I610" s="56"/>
      <c r="J610" s="249">
        <f t="shared" ref="J610" si="298">IFERROR(E615+F615+G615+H615+I615,0)</f>
        <v>0</v>
      </c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customHeight="1" x14ac:dyDescent="0.25">
      <c r="A611" s="56"/>
      <c r="B611" s="56"/>
      <c r="C611" s="56"/>
      <c r="D611" s="56" t="s">
        <v>9</v>
      </c>
      <c r="E611" s="56"/>
      <c r="F611" s="56"/>
      <c r="G611" s="56"/>
      <c r="H611" s="56"/>
      <c r="I611" s="56"/>
      <c r="J611" s="250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customHeight="1" x14ac:dyDescent="0.25">
      <c r="A612" s="56"/>
      <c r="B612" s="56"/>
      <c r="C612" s="56"/>
      <c r="D612" s="56" t="s">
        <v>10</v>
      </c>
      <c r="E612" s="56"/>
      <c r="F612" s="56"/>
      <c r="G612" s="56"/>
      <c r="H612" s="56"/>
      <c r="I612" s="56"/>
      <c r="J612" s="250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customHeight="1" x14ac:dyDescent="0.25">
      <c r="A613" s="56"/>
      <c r="B613" s="56"/>
      <c r="C613" s="56"/>
      <c r="D613" s="56" t="s">
        <v>11</v>
      </c>
      <c r="E613" s="56"/>
      <c r="F613" s="56"/>
      <c r="G613" s="56"/>
      <c r="H613" s="56"/>
      <c r="I613" s="56"/>
      <c r="J613" s="250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customHeight="1" x14ac:dyDescent="0.25">
      <c r="A614" s="56"/>
      <c r="B614" s="56"/>
      <c r="C614" s="56"/>
      <c r="D614" s="56" t="s">
        <v>12</v>
      </c>
      <c r="E614" s="56"/>
      <c r="F614" s="56"/>
      <c r="G614" s="56"/>
      <c r="H614" s="56"/>
      <c r="I614" s="56"/>
      <c r="J614" s="250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thickBot="1" x14ac:dyDescent="0.3">
      <c r="A615" s="56"/>
      <c r="B615" s="56"/>
      <c r="C615" s="56"/>
      <c r="D615" s="57" t="s">
        <v>13</v>
      </c>
      <c r="E615" s="58">
        <f t="shared" ref="E615:G615" si="299">IFERROR(((2000*(1-(E612/E611))+0.01*E611)*E613),0)</f>
        <v>0</v>
      </c>
      <c r="F615" s="58">
        <f t="shared" si="299"/>
        <v>0</v>
      </c>
      <c r="G615" s="58">
        <f t="shared" si="299"/>
        <v>0</v>
      </c>
      <c r="H615" s="58">
        <f>IFERROR(((2000*(1-(H612/H611))+0.01*H611)*H613)+H614,0)</f>
        <v>0</v>
      </c>
      <c r="I615" s="58">
        <f t="shared" ref="I615" si="300">IFERROR(((2000*(1-(I612/I611))+0.01*I611)*I613)+I614,0)</f>
        <v>0</v>
      </c>
      <c r="J615" s="25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6.75" customHeight="1" x14ac:dyDescent="0.25">
      <c r="A616" s="5" t="s">
        <v>249</v>
      </c>
      <c r="B616" s="5" t="s">
        <v>74</v>
      </c>
      <c r="C616" s="5" t="s">
        <v>250</v>
      </c>
      <c r="D616" s="5" t="s">
        <v>7</v>
      </c>
      <c r="E616" s="5"/>
      <c r="F616" s="5"/>
      <c r="G616" s="5"/>
      <c r="H616" s="73" t="s">
        <v>412</v>
      </c>
      <c r="I616" s="5"/>
      <c r="J616" s="231">
        <f t="shared" ref="J616" si="301">IFERROR(E621+F621+G621+H621+I621,0)</f>
        <v>1948.5298675496688</v>
      </c>
    </row>
    <row r="617" spans="1:26" ht="15" customHeight="1" x14ac:dyDescent="0.25">
      <c r="A617" s="5"/>
      <c r="B617" s="5"/>
      <c r="C617" s="5"/>
      <c r="D617" s="5" t="s">
        <v>9</v>
      </c>
      <c r="E617" s="5"/>
      <c r="F617" s="5"/>
      <c r="G617" s="5"/>
      <c r="H617" s="5">
        <v>151</v>
      </c>
      <c r="I617" s="5"/>
      <c r="J617" s="232"/>
    </row>
    <row r="618" spans="1:26" ht="15" customHeight="1" x14ac:dyDescent="0.25">
      <c r="A618" s="5"/>
      <c r="B618" s="5"/>
      <c r="C618" s="5"/>
      <c r="D618" s="5" t="s">
        <v>10</v>
      </c>
      <c r="E618" s="5"/>
      <c r="F618" s="5"/>
      <c r="G618" s="5"/>
      <c r="H618" s="5">
        <v>4</v>
      </c>
      <c r="I618" s="5"/>
      <c r="J618" s="232"/>
    </row>
    <row r="619" spans="1:26" ht="15" customHeight="1" x14ac:dyDescent="0.25">
      <c r="A619" s="5"/>
      <c r="B619" s="5"/>
      <c r="C619" s="5"/>
      <c r="D619" s="5" t="s">
        <v>11</v>
      </c>
      <c r="E619" s="5"/>
      <c r="F619" s="5"/>
      <c r="G619" s="5"/>
      <c r="H619" s="5">
        <v>1</v>
      </c>
      <c r="I619" s="5"/>
      <c r="J619" s="232"/>
    </row>
    <row r="620" spans="1:26" ht="15" customHeight="1" x14ac:dyDescent="0.25">
      <c r="A620" s="5"/>
      <c r="B620" s="5"/>
      <c r="C620" s="5"/>
      <c r="D620" s="5" t="s">
        <v>12</v>
      </c>
      <c r="E620" s="6"/>
      <c r="F620" s="6"/>
      <c r="G620" s="6"/>
      <c r="H620" s="5"/>
      <c r="I620" s="6"/>
      <c r="J620" s="232"/>
    </row>
    <row r="621" spans="1:26" ht="15.75" customHeight="1" thickBot="1" x14ac:dyDescent="0.3">
      <c r="A621" s="5"/>
      <c r="B621" s="5"/>
      <c r="C621" s="5"/>
      <c r="D621" s="7" t="s">
        <v>13</v>
      </c>
      <c r="E621" s="8">
        <f t="shared" ref="E621:G621" si="302">IFERROR(((2000*(1-(E618/E617))+0.01*E617)*E619),0)</f>
        <v>0</v>
      </c>
      <c r="F621" s="8">
        <f t="shared" si="302"/>
        <v>0</v>
      </c>
      <c r="G621" s="8">
        <f t="shared" si="302"/>
        <v>0</v>
      </c>
      <c r="H621" s="8">
        <f>IFERROR(((2000*(1-(H618/H617))+0.01*H617)*H619)+H620,0)</f>
        <v>1948.5298675496688</v>
      </c>
      <c r="I621" s="8">
        <f t="shared" ref="I621" si="303">IFERROR(((2000*(1-(I618/I617))+0.01*I617)*I619)+I620,0)</f>
        <v>0</v>
      </c>
      <c r="J621" s="233"/>
    </row>
    <row r="622" spans="1:26" ht="33.75" customHeight="1" x14ac:dyDescent="0.25">
      <c r="A622" s="15" t="s">
        <v>276</v>
      </c>
      <c r="B622" s="15" t="s">
        <v>175</v>
      </c>
      <c r="C622" s="15" t="s">
        <v>22</v>
      </c>
      <c r="D622" s="15" t="s">
        <v>7</v>
      </c>
      <c r="E622" s="15"/>
      <c r="F622" s="15"/>
      <c r="G622" s="15"/>
      <c r="H622" s="75"/>
      <c r="I622" s="15"/>
      <c r="J622" s="237">
        <f t="shared" ref="J622" si="304">IFERROR(E627+F627+G627+H627+I627,0)</f>
        <v>0</v>
      </c>
    </row>
    <row r="623" spans="1:26" ht="15" customHeight="1" x14ac:dyDescent="0.25">
      <c r="A623" s="15"/>
      <c r="B623" s="15"/>
      <c r="C623" s="15"/>
      <c r="D623" s="15" t="s">
        <v>9</v>
      </c>
      <c r="E623" s="15"/>
      <c r="F623" s="15"/>
      <c r="G623" s="15"/>
      <c r="H623" s="15"/>
      <c r="I623" s="15"/>
      <c r="J623" s="238"/>
    </row>
    <row r="624" spans="1:26" ht="15" customHeight="1" x14ac:dyDescent="0.25">
      <c r="A624" s="15"/>
      <c r="B624" s="15"/>
      <c r="C624" s="15"/>
      <c r="D624" s="15" t="s">
        <v>10</v>
      </c>
      <c r="E624" s="15"/>
      <c r="F624" s="15"/>
      <c r="G624" s="15"/>
      <c r="H624" s="15"/>
      <c r="I624" s="15"/>
      <c r="J624" s="238"/>
    </row>
    <row r="625" spans="1:10" ht="15" customHeight="1" x14ac:dyDescent="0.25">
      <c r="A625" s="15"/>
      <c r="B625" s="15"/>
      <c r="C625" s="15"/>
      <c r="D625" s="15" t="s">
        <v>11</v>
      </c>
      <c r="E625" s="15"/>
      <c r="F625" s="15"/>
      <c r="G625" s="15"/>
      <c r="H625" s="15"/>
      <c r="I625" s="15"/>
      <c r="J625" s="238"/>
    </row>
    <row r="626" spans="1:10" ht="15" customHeight="1" x14ac:dyDescent="0.25">
      <c r="A626" s="15"/>
      <c r="B626" s="15"/>
      <c r="C626" s="15"/>
      <c r="D626" s="15" t="s">
        <v>12</v>
      </c>
      <c r="E626" s="6"/>
      <c r="F626" s="6"/>
      <c r="G626" s="6"/>
      <c r="H626" s="15"/>
      <c r="I626" s="6"/>
      <c r="J626" s="238"/>
    </row>
    <row r="627" spans="1:10" ht="15.75" customHeight="1" thickBot="1" x14ac:dyDescent="0.3">
      <c r="A627" s="15"/>
      <c r="B627" s="15"/>
      <c r="C627" s="15"/>
      <c r="D627" s="16" t="s">
        <v>13</v>
      </c>
      <c r="E627" s="17">
        <f t="shared" ref="E627:G627" si="305">IFERROR(((2000*(1-(E624/E623))+0.01*E623)*E625),0)</f>
        <v>0</v>
      </c>
      <c r="F627" s="17">
        <f t="shared" si="305"/>
        <v>0</v>
      </c>
      <c r="G627" s="17">
        <f t="shared" si="305"/>
        <v>0</v>
      </c>
      <c r="H627" s="17">
        <f>IFERROR(((2000*(1-(H624/H623))+0.01*H623)*H625)+H626,0)</f>
        <v>0</v>
      </c>
      <c r="I627" s="17">
        <f t="shared" ref="I627" si="306">IFERROR(((2000*(1-(I624/I623))+0.01*I623)*I625)+I626,0)</f>
        <v>0</v>
      </c>
      <c r="J627" s="239"/>
    </row>
    <row r="628" spans="1:10" s="62" customFormat="1" ht="15" customHeight="1" x14ac:dyDescent="0.25">
      <c r="A628" s="77" t="s">
        <v>300</v>
      </c>
      <c r="B628" s="77" t="s">
        <v>308</v>
      </c>
      <c r="C628" s="77" t="s">
        <v>199</v>
      </c>
      <c r="D628" s="78" t="s">
        <v>7</v>
      </c>
      <c r="E628" s="146"/>
      <c r="F628" s="146"/>
      <c r="G628" s="108"/>
      <c r="H628" s="77"/>
      <c r="I628" s="108"/>
      <c r="J628" s="234">
        <f t="shared" ref="J628" si="307">IFERROR(E633+F633+G633+H633+I633,0)</f>
        <v>0</v>
      </c>
    </row>
    <row r="629" spans="1:10" s="62" customFormat="1" ht="15" customHeight="1" x14ac:dyDescent="0.25">
      <c r="A629" s="78"/>
      <c r="B629" s="78"/>
      <c r="C629" s="78"/>
      <c r="D629" s="78" t="s">
        <v>9</v>
      </c>
      <c r="E629" s="78"/>
      <c r="F629" s="78"/>
      <c r="G629" s="78"/>
      <c r="H629" s="78"/>
      <c r="I629" s="78"/>
      <c r="J629" s="235"/>
    </row>
    <row r="630" spans="1:10" s="62" customFormat="1" ht="15" customHeight="1" x14ac:dyDescent="0.25">
      <c r="A630" s="78"/>
      <c r="B630" s="78"/>
      <c r="C630" s="78"/>
      <c r="D630" s="78" t="s">
        <v>10</v>
      </c>
      <c r="E630" s="146"/>
      <c r="F630" s="78"/>
      <c r="G630" s="78"/>
      <c r="H630" s="78"/>
      <c r="I630" s="78"/>
      <c r="J630" s="235"/>
    </row>
    <row r="631" spans="1:10" s="62" customFormat="1" ht="15" customHeight="1" x14ac:dyDescent="0.25">
      <c r="A631" s="78"/>
      <c r="B631" s="78"/>
      <c r="C631" s="78"/>
      <c r="D631" s="78" t="s">
        <v>11</v>
      </c>
      <c r="E631" s="78"/>
      <c r="F631" s="78"/>
      <c r="G631" s="78"/>
      <c r="H631" s="78"/>
      <c r="I631" s="78"/>
      <c r="J631" s="235"/>
    </row>
    <row r="632" spans="1:10" s="62" customFormat="1" ht="15" customHeight="1" x14ac:dyDescent="0.25">
      <c r="A632" s="78"/>
      <c r="B632" s="78"/>
      <c r="C632" s="78"/>
      <c r="D632" s="78" t="s">
        <v>12</v>
      </c>
      <c r="E632" s="6"/>
      <c r="F632" s="6"/>
      <c r="G632" s="6"/>
      <c r="H632" s="78"/>
      <c r="I632" s="6"/>
      <c r="J632" s="235"/>
    </row>
    <row r="633" spans="1:10" s="62" customFormat="1" ht="15.75" customHeight="1" thickBot="1" x14ac:dyDescent="0.3">
      <c r="A633" s="78"/>
      <c r="B633" s="78"/>
      <c r="C633" s="78"/>
      <c r="D633" s="79" t="s">
        <v>13</v>
      </c>
      <c r="E633" s="80">
        <f t="shared" ref="E633:G633" si="308">IFERROR(((2000*(1-(E630/E629))+0.01*E629)*E631),0)</f>
        <v>0</v>
      </c>
      <c r="F633" s="80">
        <f t="shared" si="308"/>
        <v>0</v>
      </c>
      <c r="G633" s="80">
        <f t="shared" si="308"/>
        <v>0</v>
      </c>
      <c r="H633" s="80">
        <f>IFERROR(((2000*(1-(H630/H629))+0.01*H629)*H631)+H632,0)</f>
        <v>0</v>
      </c>
      <c r="I633" s="80">
        <f t="shared" ref="I633" si="309">IFERROR(((2000*(1-(I630/I629))+0.01*I629)*I631)+I632,0)</f>
        <v>0</v>
      </c>
      <c r="J633" s="236"/>
    </row>
    <row r="634" spans="1:10" ht="27" customHeight="1" x14ac:dyDescent="0.25">
      <c r="A634" s="5" t="s">
        <v>142</v>
      </c>
      <c r="B634" s="5" t="s">
        <v>106</v>
      </c>
      <c r="C634" s="5" t="s">
        <v>22</v>
      </c>
      <c r="D634" s="5" t="s">
        <v>7</v>
      </c>
      <c r="E634" s="47"/>
      <c r="F634" s="114"/>
      <c r="G634" s="5"/>
      <c r="H634" s="5" t="s">
        <v>412</v>
      </c>
      <c r="I634" s="5"/>
      <c r="J634" s="231">
        <f t="shared" ref="J634" si="310">IFERROR(E639+F639+G639+H639+I639,0)</f>
        <v>1948.5298675496688</v>
      </c>
    </row>
    <row r="635" spans="1:10" ht="15" customHeight="1" x14ac:dyDescent="0.25">
      <c r="A635" s="5"/>
      <c r="B635" s="5"/>
      <c r="C635" s="5"/>
      <c r="D635" s="5" t="s">
        <v>9</v>
      </c>
      <c r="E635" s="5"/>
      <c r="F635" s="5"/>
      <c r="G635" s="5"/>
      <c r="H635" s="5">
        <v>151</v>
      </c>
      <c r="I635" s="5"/>
      <c r="J635" s="232"/>
    </row>
    <row r="636" spans="1:10" ht="15" customHeight="1" x14ac:dyDescent="0.25">
      <c r="A636" s="5"/>
      <c r="B636" s="5"/>
      <c r="C636" s="5"/>
      <c r="D636" s="5" t="s">
        <v>10</v>
      </c>
      <c r="E636" s="5"/>
      <c r="F636" s="5"/>
      <c r="G636" s="5"/>
      <c r="H636" s="5">
        <v>4</v>
      </c>
      <c r="I636" s="5"/>
      <c r="J636" s="232"/>
    </row>
    <row r="637" spans="1:10" ht="15" customHeight="1" x14ac:dyDescent="0.25">
      <c r="A637" s="5"/>
      <c r="B637" s="5"/>
      <c r="C637" s="5"/>
      <c r="D637" s="5" t="s">
        <v>11</v>
      </c>
      <c r="E637" s="5"/>
      <c r="F637" s="5"/>
      <c r="G637" s="5"/>
      <c r="H637" s="5">
        <v>1</v>
      </c>
      <c r="I637" s="5"/>
      <c r="J637" s="232"/>
    </row>
    <row r="638" spans="1:10" ht="15" customHeight="1" x14ac:dyDescent="0.25">
      <c r="A638" s="5"/>
      <c r="B638" s="5"/>
      <c r="C638" s="5"/>
      <c r="D638" s="5" t="s">
        <v>12</v>
      </c>
      <c r="E638" s="6"/>
      <c r="F638" s="6"/>
      <c r="G638" s="6"/>
      <c r="H638" s="5"/>
      <c r="I638" s="6"/>
      <c r="J638" s="232"/>
    </row>
    <row r="639" spans="1:10" ht="15.75" customHeight="1" thickBot="1" x14ac:dyDescent="0.3">
      <c r="A639" s="5"/>
      <c r="B639" s="5"/>
      <c r="C639" s="5"/>
      <c r="D639" s="7" t="s">
        <v>13</v>
      </c>
      <c r="E639" s="8">
        <f t="shared" ref="E639:G639" si="311">IFERROR(((2000*(1-(E636/E635))+0.01*E635)*E637),0)</f>
        <v>0</v>
      </c>
      <c r="F639" s="8">
        <f t="shared" si="311"/>
        <v>0</v>
      </c>
      <c r="G639" s="8">
        <f t="shared" si="311"/>
        <v>0</v>
      </c>
      <c r="H639" s="8">
        <f>IFERROR(((2000*(1-(H636/H635))+0.01*H635)*H637)+H638,0)</f>
        <v>1948.5298675496688</v>
      </c>
      <c r="I639" s="8">
        <f t="shared" ref="I639" si="312">IFERROR(((2000*(1-(I636/I635))+0.01*I635)*I637)+I638,0)</f>
        <v>0</v>
      </c>
      <c r="J639" s="233"/>
    </row>
    <row r="640" spans="1:10" ht="26.25" customHeight="1" x14ac:dyDescent="0.25">
      <c r="A640" s="15" t="s">
        <v>168</v>
      </c>
      <c r="B640" s="15" t="s">
        <v>179</v>
      </c>
      <c r="C640" s="15" t="s">
        <v>22</v>
      </c>
      <c r="D640" s="15" t="s">
        <v>7</v>
      </c>
      <c r="E640" s="46"/>
      <c r="F640" s="113"/>
      <c r="G640" s="15"/>
      <c r="H640" s="15"/>
      <c r="I640" s="15"/>
      <c r="J640" s="237">
        <f t="shared" ref="J640" si="313">IFERROR(E645+F645+G645+H645+I645,0)</f>
        <v>0</v>
      </c>
    </row>
    <row r="641" spans="1:10" ht="15" customHeight="1" x14ac:dyDescent="0.25">
      <c r="A641" s="15"/>
      <c r="B641" s="15"/>
      <c r="C641" s="15"/>
      <c r="D641" s="15" t="s">
        <v>9</v>
      </c>
      <c r="E641" s="15"/>
      <c r="F641" s="15"/>
      <c r="G641" s="15"/>
      <c r="H641" s="15"/>
      <c r="I641" s="15"/>
      <c r="J641" s="238"/>
    </row>
    <row r="642" spans="1:10" ht="15" customHeight="1" x14ac:dyDescent="0.25">
      <c r="A642" s="15"/>
      <c r="B642" s="15"/>
      <c r="C642" s="15"/>
      <c r="D642" s="15" t="s">
        <v>10</v>
      </c>
      <c r="E642" s="15"/>
      <c r="F642" s="15"/>
      <c r="G642" s="15"/>
      <c r="H642" s="15"/>
      <c r="I642" s="15"/>
      <c r="J642" s="238"/>
    </row>
    <row r="643" spans="1:10" ht="15" customHeight="1" x14ac:dyDescent="0.25">
      <c r="A643" s="15"/>
      <c r="B643" s="15"/>
      <c r="C643" s="15"/>
      <c r="D643" s="15" t="s">
        <v>11</v>
      </c>
      <c r="E643" s="15"/>
      <c r="F643" s="15"/>
      <c r="G643" s="15"/>
      <c r="H643" s="15"/>
      <c r="I643" s="15"/>
      <c r="J643" s="238"/>
    </row>
    <row r="644" spans="1:10" ht="15" customHeight="1" x14ac:dyDescent="0.25">
      <c r="A644" s="15"/>
      <c r="B644" s="15"/>
      <c r="C644" s="15"/>
      <c r="D644" s="15" t="s">
        <v>12</v>
      </c>
      <c r="E644" s="6"/>
      <c r="F644" s="6"/>
      <c r="G644" s="6"/>
      <c r="H644" s="15"/>
      <c r="I644" s="6"/>
      <c r="J644" s="238"/>
    </row>
    <row r="645" spans="1:10" ht="15.75" customHeight="1" thickBot="1" x14ac:dyDescent="0.3">
      <c r="A645" s="15"/>
      <c r="B645" s="15"/>
      <c r="C645" s="15"/>
      <c r="D645" s="16" t="s">
        <v>13</v>
      </c>
      <c r="E645" s="17">
        <f t="shared" ref="E645:G645" si="314">IFERROR(((2000*(1-(E642/E641))+0.01*E641)*E643),0)</f>
        <v>0</v>
      </c>
      <c r="F645" s="17">
        <f t="shared" si="314"/>
        <v>0</v>
      </c>
      <c r="G645" s="17">
        <f t="shared" si="314"/>
        <v>0</v>
      </c>
      <c r="H645" s="17">
        <f>IFERROR(((2000*(1-(H642/H641))+0.01*H641)*H643)+H644,0)</f>
        <v>0</v>
      </c>
      <c r="I645" s="17">
        <f t="shared" ref="I645" si="315">IFERROR(((2000*(1-(I642/I641))+0.01*I641)*I643)+I644,0)</f>
        <v>0</v>
      </c>
      <c r="J645" s="239"/>
    </row>
    <row r="646" spans="1:10" ht="29.25" customHeight="1" x14ac:dyDescent="0.25">
      <c r="A646" s="21" t="s">
        <v>167</v>
      </c>
      <c r="B646" s="21" t="s">
        <v>254</v>
      </c>
      <c r="C646" s="21" t="s">
        <v>36</v>
      </c>
      <c r="D646" s="21" t="s">
        <v>7</v>
      </c>
      <c r="E646" s="59"/>
      <c r="F646" s="21"/>
      <c r="G646" s="21"/>
      <c r="H646" s="21"/>
      <c r="I646" s="21"/>
      <c r="J646" s="234">
        <f t="shared" ref="J646" si="316">IFERROR(E651+F651+G651+H651+I651,0)</f>
        <v>0</v>
      </c>
    </row>
    <row r="647" spans="1:10" ht="15" customHeight="1" x14ac:dyDescent="0.25">
      <c r="A647" s="21"/>
      <c r="B647" s="21"/>
      <c r="C647" s="21"/>
      <c r="D647" s="21" t="s">
        <v>9</v>
      </c>
      <c r="E647" s="21"/>
      <c r="F647" s="21"/>
      <c r="G647" s="21"/>
      <c r="H647" s="21"/>
      <c r="I647" s="21"/>
      <c r="J647" s="235"/>
    </row>
    <row r="648" spans="1:10" ht="15" customHeight="1" x14ac:dyDescent="0.25">
      <c r="A648" s="21"/>
      <c r="B648" s="21"/>
      <c r="C648" s="21"/>
      <c r="D648" s="21" t="s">
        <v>10</v>
      </c>
      <c r="E648" s="21"/>
      <c r="F648" s="21"/>
      <c r="G648" s="21"/>
      <c r="H648" s="21"/>
      <c r="I648" s="21"/>
      <c r="J648" s="235"/>
    </row>
    <row r="649" spans="1:10" ht="15" customHeight="1" x14ac:dyDescent="0.25">
      <c r="A649" s="21"/>
      <c r="B649" s="21"/>
      <c r="C649" s="21"/>
      <c r="D649" s="21" t="s">
        <v>11</v>
      </c>
      <c r="E649" s="21"/>
      <c r="F649" s="21"/>
      <c r="G649" s="21"/>
      <c r="H649" s="21"/>
      <c r="I649" s="21"/>
      <c r="J649" s="235"/>
    </row>
    <row r="650" spans="1:10" ht="15" customHeight="1" x14ac:dyDescent="0.25">
      <c r="A650" s="21"/>
      <c r="B650" s="21"/>
      <c r="C650" s="21"/>
      <c r="D650" s="21" t="s">
        <v>12</v>
      </c>
      <c r="E650" s="6"/>
      <c r="F650" s="6"/>
      <c r="G650" s="6"/>
      <c r="H650" s="21">
        <v>100</v>
      </c>
      <c r="I650" s="6"/>
      <c r="J650" s="235"/>
    </row>
    <row r="651" spans="1:10" ht="15.75" customHeight="1" thickBot="1" x14ac:dyDescent="0.3">
      <c r="A651" s="21"/>
      <c r="B651" s="21"/>
      <c r="C651" s="21"/>
      <c r="D651" s="22" t="s">
        <v>13</v>
      </c>
      <c r="E651" s="23">
        <f t="shared" ref="E651:G651" si="317">IFERROR(((2000*(1-(E648/E647))+0.01*E647)*E649),0)</f>
        <v>0</v>
      </c>
      <c r="F651" s="23">
        <f t="shared" si="317"/>
        <v>0</v>
      </c>
      <c r="G651" s="23">
        <f t="shared" si="317"/>
        <v>0</v>
      </c>
      <c r="H651" s="23">
        <f>IFERROR(((2000*(1-(H648/H647))+0.01*H647)*H649)+H650,0)</f>
        <v>0</v>
      </c>
      <c r="I651" s="23">
        <f t="shared" ref="I651" si="318">IFERROR(((2000*(1-(I648/I647))+0.01*I647)*I649)+I650,0)</f>
        <v>0</v>
      </c>
      <c r="J651" s="236"/>
    </row>
    <row r="652" spans="1:10" ht="27.75" customHeight="1" x14ac:dyDescent="0.25">
      <c r="A652" s="21" t="s">
        <v>122</v>
      </c>
      <c r="B652" s="21" t="s">
        <v>123</v>
      </c>
      <c r="C652" s="21" t="s">
        <v>36</v>
      </c>
      <c r="D652" s="21" t="s">
        <v>7</v>
      </c>
      <c r="E652" s="21"/>
      <c r="F652" s="21"/>
      <c r="G652" s="59"/>
      <c r="H652" s="21"/>
      <c r="I652" s="59"/>
      <c r="J652" s="234">
        <f t="shared" ref="J652" si="319">IFERROR(E657+F657+G657+H657+I657,0)</f>
        <v>0</v>
      </c>
    </row>
    <row r="653" spans="1:10" ht="15" customHeight="1" x14ac:dyDescent="0.25">
      <c r="A653" s="21"/>
      <c r="B653" s="21"/>
      <c r="C653" s="21"/>
      <c r="D653" s="21" t="s">
        <v>9</v>
      </c>
      <c r="E653" s="21"/>
      <c r="F653" s="21"/>
      <c r="G653" s="21"/>
      <c r="H653" s="21"/>
      <c r="I653" s="21"/>
      <c r="J653" s="235"/>
    </row>
    <row r="654" spans="1:10" ht="15" customHeight="1" x14ac:dyDescent="0.25">
      <c r="A654" s="21"/>
      <c r="B654" s="21"/>
      <c r="C654" s="21"/>
      <c r="D654" s="21" t="s">
        <v>10</v>
      </c>
      <c r="E654" s="21"/>
      <c r="F654" s="21"/>
      <c r="G654" s="21"/>
      <c r="H654" s="21"/>
      <c r="I654" s="21"/>
      <c r="J654" s="235"/>
    </row>
    <row r="655" spans="1:10" ht="15" customHeight="1" x14ac:dyDescent="0.25">
      <c r="A655" s="21"/>
      <c r="B655" s="21"/>
      <c r="C655" s="21"/>
      <c r="D655" s="21" t="s">
        <v>11</v>
      </c>
      <c r="E655" s="21"/>
      <c r="F655" s="21"/>
      <c r="G655" s="21"/>
      <c r="H655" s="21"/>
      <c r="I655" s="21"/>
      <c r="J655" s="235"/>
    </row>
    <row r="656" spans="1:10" ht="15" customHeight="1" x14ac:dyDescent="0.25">
      <c r="A656" s="21"/>
      <c r="B656" s="21"/>
      <c r="C656" s="21"/>
      <c r="D656" s="21" t="s">
        <v>12</v>
      </c>
      <c r="E656" s="6"/>
      <c r="F656" s="6"/>
      <c r="G656" s="6"/>
      <c r="H656" s="21"/>
      <c r="I656" s="6"/>
      <c r="J656" s="235"/>
    </row>
    <row r="657" spans="1:10" ht="15.75" customHeight="1" thickBot="1" x14ac:dyDescent="0.3">
      <c r="A657" s="21"/>
      <c r="B657" s="21"/>
      <c r="C657" s="21"/>
      <c r="D657" s="22" t="s">
        <v>13</v>
      </c>
      <c r="E657" s="23">
        <f t="shared" ref="E657:G657" si="320">IFERROR(((2000*(1-(E654/E653))+0.01*E653)*E655),0)</f>
        <v>0</v>
      </c>
      <c r="F657" s="23">
        <f t="shared" si="320"/>
        <v>0</v>
      </c>
      <c r="G657" s="23">
        <f t="shared" si="320"/>
        <v>0</v>
      </c>
      <c r="H657" s="23">
        <f>IFERROR(((2000*(1-(H654/H653))+0.01*H653)*H655)+H656,0)</f>
        <v>0</v>
      </c>
      <c r="I657" s="23">
        <f t="shared" ref="I657" si="321">IFERROR(((2000*(1-(I654/I653))+0.01*I653)*I655)+I656,0)</f>
        <v>0</v>
      </c>
      <c r="J657" s="236"/>
    </row>
    <row r="658" spans="1:10" s="64" customFormat="1" ht="30" customHeight="1" x14ac:dyDescent="0.25">
      <c r="A658" s="95" t="s">
        <v>313</v>
      </c>
      <c r="B658" s="95" t="s">
        <v>314</v>
      </c>
      <c r="C658" s="96" t="s">
        <v>22</v>
      </c>
      <c r="D658" s="96" t="s">
        <v>7</v>
      </c>
      <c r="E658" s="126"/>
      <c r="F658" s="145"/>
      <c r="G658" s="96"/>
      <c r="H658" s="95"/>
      <c r="I658" s="96"/>
      <c r="J658" s="237">
        <f t="shared" ref="J658" si="322">IFERROR(E663+F663+G663+H663+I663,0)</f>
        <v>0</v>
      </c>
    </row>
    <row r="659" spans="1:10" s="64" customFormat="1" ht="15" customHeight="1" x14ac:dyDescent="0.25">
      <c r="A659" s="96"/>
      <c r="B659" s="96"/>
      <c r="C659" s="96"/>
      <c r="D659" s="96" t="s">
        <v>9</v>
      </c>
      <c r="E659" s="96"/>
      <c r="F659" s="96"/>
      <c r="G659" s="96"/>
      <c r="H659" s="96"/>
      <c r="I659" s="96"/>
      <c r="J659" s="238"/>
    </row>
    <row r="660" spans="1:10" s="64" customFormat="1" ht="15" customHeight="1" x14ac:dyDescent="0.25">
      <c r="A660" s="96"/>
      <c r="B660" s="96"/>
      <c r="C660" s="96"/>
      <c r="D660" s="96" t="s">
        <v>10</v>
      </c>
      <c r="E660" s="96"/>
      <c r="F660" s="96"/>
      <c r="G660" s="96"/>
      <c r="H660" s="96"/>
      <c r="I660" s="96"/>
      <c r="J660" s="238"/>
    </row>
    <row r="661" spans="1:10" s="64" customFormat="1" ht="15" customHeight="1" x14ac:dyDescent="0.25">
      <c r="A661" s="96"/>
      <c r="B661" s="96"/>
      <c r="C661" s="96"/>
      <c r="D661" s="96" t="s">
        <v>11</v>
      </c>
      <c r="E661" s="96"/>
      <c r="F661" s="96"/>
      <c r="G661" s="96"/>
      <c r="H661" s="96"/>
      <c r="I661" s="96"/>
      <c r="J661" s="238"/>
    </row>
    <row r="662" spans="1:10" s="64" customFormat="1" ht="15" customHeight="1" x14ac:dyDescent="0.25">
      <c r="A662" s="96"/>
      <c r="B662" s="96"/>
      <c r="C662" s="96"/>
      <c r="D662" s="96" t="s">
        <v>12</v>
      </c>
      <c r="E662" s="118"/>
      <c r="F662" s="118"/>
      <c r="G662" s="118"/>
      <c r="H662" s="96"/>
      <c r="I662" s="118"/>
      <c r="J662" s="238"/>
    </row>
    <row r="663" spans="1:10" s="64" customFormat="1" ht="15.75" customHeight="1" thickBot="1" x14ac:dyDescent="0.3">
      <c r="A663" s="96"/>
      <c r="B663" s="96"/>
      <c r="C663" s="96"/>
      <c r="D663" s="97" t="s">
        <v>13</v>
      </c>
      <c r="E663" s="98">
        <f t="shared" ref="E663:G663" si="323">IFERROR(((2000*(1-(E660/E659))+0.01*E659)*E661),0)</f>
        <v>0</v>
      </c>
      <c r="F663" s="98">
        <f t="shared" si="323"/>
        <v>0</v>
      </c>
      <c r="G663" s="98">
        <f t="shared" si="323"/>
        <v>0</v>
      </c>
      <c r="H663" s="98">
        <f>IFERROR(((2000*(1-(H660/H659))+0.01*H659)*H661)+H662,0)</f>
        <v>0</v>
      </c>
      <c r="I663" s="98">
        <f t="shared" ref="I663" si="324">IFERROR(((2000*(1-(I660/I659))+0.01*I659)*I661)+I662,0)</f>
        <v>0</v>
      </c>
      <c r="J663" s="239"/>
    </row>
    <row r="664" spans="1:10" ht="15" customHeight="1" x14ac:dyDescent="0.25">
      <c r="A664" s="5" t="s">
        <v>136</v>
      </c>
      <c r="B664" s="5" t="s">
        <v>203</v>
      </c>
      <c r="C664" s="5" t="s">
        <v>22</v>
      </c>
      <c r="D664" s="5" t="s">
        <v>7</v>
      </c>
      <c r="E664" s="5"/>
      <c r="F664" s="5"/>
      <c r="G664" s="5"/>
      <c r="H664" s="5"/>
      <c r="I664" s="5"/>
      <c r="J664" s="231">
        <f t="shared" ref="J664" si="325">IFERROR(E669+F669+G669+H669+I669,0)</f>
        <v>0</v>
      </c>
    </row>
    <row r="665" spans="1:10" ht="15" customHeight="1" x14ac:dyDescent="0.25">
      <c r="A665" s="5"/>
      <c r="B665" s="5"/>
      <c r="C665" s="5"/>
      <c r="D665" s="5" t="s">
        <v>9</v>
      </c>
      <c r="E665" s="5"/>
      <c r="F665" s="5"/>
      <c r="G665" s="5"/>
      <c r="H665" s="5"/>
      <c r="I665" s="5"/>
      <c r="J665" s="232"/>
    </row>
    <row r="666" spans="1:10" ht="15" customHeight="1" x14ac:dyDescent="0.25">
      <c r="A666" s="5"/>
      <c r="B666" s="5"/>
      <c r="C666" s="5"/>
      <c r="D666" s="5" t="s">
        <v>10</v>
      </c>
      <c r="E666" s="5"/>
      <c r="F666" s="5"/>
      <c r="G666" s="5"/>
      <c r="H666" s="5"/>
      <c r="I666" s="5"/>
      <c r="J666" s="232"/>
    </row>
    <row r="667" spans="1:10" ht="15" customHeight="1" x14ac:dyDescent="0.25">
      <c r="A667" s="5"/>
      <c r="B667" s="5"/>
      <c r="C667" s="5"/>
      <c r="D667" s="5" t="s">
        <v>11</v>
      </c>
      <c r="E667" s="5"/>
      <c r="F667" s="5"/>
      <c r="G667" s="5"/>
      <c r="H667" s="5"/>
      <c r="I667" s="5"/>
      <c r="J667" s="232"/>
    </row>
    <row r="668" spans="1:10" ht="15" customHeight="1" x14ac:dyDescent="0.25">
      <c r="A668" s="5"/>
      <c r="B668" s="5"/>
      <c r="C668" s="5"/>
      <c r="D668" s="5" t="s">
        <v>12</v>
      </c>
      <c r="E668" s="6"/>
      <c r="F668" s="6"/>
      <c r="G668" s="6"/>
      <c r="H668" s="5"/>
      <c r="I668" s="6"/>
      <c r="J668" s="232"/>
    </row>
    <row r="669" spans="1:10" ht="15.75" customHeight="1" thickBot="1" x14ac:dyDescent="0.3">
      <c r="A669" s="5"/>
      <c r="B669" s="5"/>
      <c r="C669" s="5"/>
      <c r="D669" s="7" t="s">
        <v>13</v>
      </c>
      <c r="E669" s="8">
        <f t="shared" ref="E669:G669" si="326">IFERROR(((2000*(1-(E666/E665))+0.01*E665)*E667),0)</f>
        <v>0</v>
      </c>
      <c r="F669" s="8">
        <f t="shared" si="326"/>
        <v>0</v>
      </c>
      <c r="G669" s="8">
        <f t="shared" si="326"/>
        <v>0</v>
      </c>
      <c r="H669" s="8">
        <f>IFERROR(((2000*(1-(H666/H665))+0.01*H665)*H667)+H668,0)</f>
        <v>0</v>
      </c>
      <c r="I669" s="8">
        <f t="shared" ref="I669" si="327">IFERROR(((2000*(1-(I666/I665))+0.01*I665)*I667)+I668,0)</f>
        <v>0</v>
      </c>
      <c r="J669" s="233"/>
    </row>
    <row r="670" spans="1:10" ht="26.25" customHeight="1" x14ac:dyDescent="0.25">
      <c r="A670" s="15" t="s">
        <v>228</v>
      </c>
      <c r="B670" s="15" t="s">
        <v>83</v>
      </c>
      <c r="C670" s="15" t="s">
        <v>22</v>
      </c>
      <c r="D670" s="15" t="s">
        <v>7</v>
      </c>
      <c r="E670" s="113"/>
      <c r="F670" s="113"/>
      <c r="G670" s="15"/>
      <c r="H670" s="15"/>
      <c r="I670" s="15"/>
      <c r="J670" s="237">
        <f t="shared" ref="J670" si="328">IFERROR(E675+F675+G675+H675+I675,0)</f>
        <v>0</v>
      </c>
    </row>
    <row r="671" spans="1:10" ht="15" customHeight="1" x14ac:dyDescent="0.25">
      <c r="A671" s="15"/>
      <c r="B671" s="15"/>
      <c r="C671" s="15"/>
      <c r="D671" s="15" t="s">
        <v>9</v>
      </c>
      <c r="E671" s="15"/>
      <c r="F671" s="15"/>
      <c r="G671" s="15"/>
      <c r="H671" s="15"/>
      <c r="I671" s="15"/>
      <c r="J671" s="238"/>
    </row>
    <row r="672" spans="1:10" ht="15" customHeight="1" x14ac:dyDescent="0.25">
      <c r="A672" s="15"/>
      <c r="B672" s="15"/>
      <c r="C672" s="15"/>
      <c r="D672" s="15" t="s">
        <v>10</v>
      </c>
      <c r="E672" s="15"/>
      <c r="F672" s="15"/>
      <c r="G672" s="15"/>
      <c r="H672" s="15"/>
      <c r="I672" s="15"/>
      <c r="J672" s="238"/>
    </row>
    <row r="673" spans="1:10" ht="15" customHeight="1" x14ac:dyDescent="0.25">
      <c r="A673" s="15"/>
      <c r="B673" s="15"/>
      <c r="C673" s="15"/>
      <c r="D673" s="15" t="s">
        <v>11</v>
      </c>
      <c r="E673" s="15"/>
      <c r="F673" s="15"/>
      <c r="G673" s="15"/>
      <c r="H673" s="15"/>
      <c r="I673" s="15"/>
      <c r="J673" s="238"/>
    </row>
    <row r="674" spans="1:10" ht="15" customHeight="1" x14ac:dyDescent="0.25">
      <c r="A674" s="15"/>
      <c r="B674" s="15"/>
      <c r="C674" s="15"/>
      <c r="D674" s="15" t="s">
        <v>12</v>
      </c>
      <c r="E674" s="6"/>
      <c r="F674" s="6"/>
      <c r="G674" s="6"/>
      <c r="H674" s="15"/>
      <c r="I674" s="6"/>
      <c r="J674" s="238"/>
    </row>
    <row r="675" spans="1:10" ht="15.75" customHeight="1" thickBot="1" x14ac:dyDescent="0.3">
      <c r="A675" s="15"/>
      <c r="B675" s="15"/>
      <c r="C675" s="15"/>
      <c r="D675" s="16" t="s">
        <v>13</v>
      </c>
      <c r="E675" s="17">
        <f t="shared" ref="E675:G675" si="329">IFERROR(((2000*(1-(E672/E671))+0.01*E671)*E673),0)</f>
        <v>0</v>
      </c>
      <c r="F675" s="17">
        <f t="shared" si="329"/>
        <v>0</v>
      </c>
      <c r="G675" s="17">
        <f t="shared" si="329"/>
        <v>0</v>
      </c>
      <c r="H675" s="17">
        <f>IFERROR(((2000*(1-(H672/H671))+0.01*H671)*H673)+H674,0)</f>
        <v>0</v>
      </c>
      <c r="I675" s="17">
        <f t="shared" ref="I675" si="330">IFERROR(((2000*(1-(I672/I671))+0.01*I671)*I673)+I674,0)</f>
        <v>0</v>
      </c>
      <c r="J675" s="239"/>
    </row>
    <row r="676" spans="1:10" ht="32.25" customHeight="1" x14ac:dyDescent="0.25">
      <c r="A676" s="5" t="s">
        <v>258</v>
      </c>
      <c r="B676" s="5" t="s">
        <v>226</v>
      </c>
      <c r="C676" s="5" t="s">
        <v>22</v>
      </c>
      <c r="D676" s="5" t="s">
        <v>7</v>
      </c>
      <c r="E676" s="114"/>
      <c r="F676" s="5"/>
      <c r="G676" s="5"/>
      <c r="H676" s="73"/>
      <c r="I676" s="5"/>
      <c r="J676" s="231">
        <f t="shared" ref="J676" si="331">IFERROR(E681+F681+G681+H681+I681,0)</f>
        <v>0</v>
      </c>
    </row>
    <row r="677" spans="1:10" ht="15" customHeight="1" x14ac:dyDescent="0.25">
      <c r="A677" s="5"/>
      <c r="B677" s="5"/>
      <c r="C677" s="5"/>
      <c r="D677" s="5" t="s">
        <v>9</v>
      </c>
      <c r="E677" s="5"/>
      <c r="F677" s="5"/>
      <c r="G677" s="5"/>
      <c r="H677" s="5"/>
      <c r="I677" s="5"/>
      <c r="J677" s="232"/>
    </row>
    <row r="678" spans="1:10" ht="15" customHeight="1" x14ac:dyDescent="0.25">
      <c r="A678" s="5"/>
      <c r="B678" s="5"/>
      <c r="C678" s="5"/>
      <c r="D678" s="5" t="s">
        <v>10</v>
      </c>
      <c r="E678" s="5"/>
      <c r="F678" s="5"/>
      <c r="G678" s="5"/>
      <c r="H678" s="5"/>
      <c r="I678" s="5"/>
      <c r="J678" s="232"/>
    </row>
    <row r="679" spans="1:10" ht="15" customHeight="1" x14ac:dyDescent="0.25">
      <c r="A679" s="5"/>
      <c r="B679" s="5"/>
      <c r="C679" s="5"/>
      <c r="D679" s="5" t="s">
        <v>11</v>
      </c>
      <c r="E679" s="5"/>
      <c r="F679" s="5"/>
      <c r="G679" s="5"/>
      <c r="H679" s="5"/>
      <c r="I679" s="5"/>
      <c r="J679" s="232"/>
    </row>
    <row r="680" spans="1:10" ht="15" customHeight="1" x14ac:dyDescent="0.25">
      <c r="A680" s="5"/>
      <c r="B680" s="5"/>
      <c r="C680" s="5"/>
      <c r="D680" s="5" t="s">
        <v>12</v>
      </c>
      <c r="E680" s="6"/>
      <c r="F680" s="6"/>
      <c r="G680" s="6"/>
      <c r="H680" s="5">
        <v>100</v>
      </c>
      <c r="I680" s="6"/>
      <c r="J680" s="232"/>
    </row>
    <row r="681" spans="1:10" ht="15.75" customHeight="1" thickBot="1" x14ac:dyDescent="0.3">
      <c r="A681" s="5"/>
      <c r="B681" s="5"/>
      <c r="C681" s="5"/>
      <c r="D681" s="7" t="s">
        <v>13</v>
      </c>
      <c r="E681" s="8">
        <f t="shared" ref="E681:G681" si="332">IFERROR(((2000*(1-(E678/E677))+0.01*E677)*E679),0)</f>
        <v>0</v>
      </c>
      <c r="F681" s="8">
        <f t="shared" si="332"/>
        <v>0</v>
      </c>
      <c r="G681" s="8">
        <f t="shared" si="332"/>
        <v>0</v>
      </c>
      <c r="H681" s="8">
        <f>IFERROR(((2000*(1-(H678/H677))+0.01*H677)*H679)+H680,0)</f>
        <v>0</v>
      </c>
      <c r="I681" s="8">
        <f t="shared" ref="I681" si="333">IFERROR(((2000*(1-(I678/I677))+0.01*I677)*I679)+I680,0)</f>
        <v>0</v>
      </c>
      <c r="J681" s="233"/>
    </row>
    <row r="682" spans="1:10" ht="30" customHeight="1" x14ac:dyDescent="0.25">
      <c r="A682" s="15" t="s">
        <v>343</v>
      </c>
      <c r="B682" s="15" t="s">
        <v>288</v>
      </c>
      <c r="C682" s="15" t="s">
        <v>22</v>
      </c>
      <c r="D682" s="15" t="s">
        <v>7</v>
      </c>
      <c r="E682" s="113"/>
      <c r="F682" s="113"/>
      <c r="G682" s="15"/>
      <c r="H682" s="15" t="s">
        <v>412</v>
      </c>
      <c r="I682" s="15"/>
      <c r="J682" s="237">
        <f t="shared" ref="J682" si="334">IFERROR(E687+F687+G687+H687+I687,0)</f>
        <v>1161.1126490066226</v>
      </c>
    </row>
    <row r="683" spans="1:10" ht="15" customHeight="1" x14ac:dyDescent="0.25">
      <c r="A683" s="15"/>
      <c r="B683" s="15"/>
      <c r="C683" s="15"/>
      <c r="D683" s="15" t="s">
        <v>9</v>
      </c>
      <c r="E683" s="15"/>
      <c r="F683" s="15"/>
      <c r="G683" s="15"/>
      <c r="H683" s="15">
        <v>151</v>
      </c>
      <c r="I683" s="15"/>
      <c r="J683" s="238"/>
    </row>
    <row r="684" spans="1:10" ht="15" customHeight="1" x14ac:dyDescent="0.25">
      <c r="A684" s="15"/>
      <c r="B684" s="15"/>
      <c r="C684" s="15"/>
      <c r="D684" s="15" t="s">
        <v>10</v>
      </c>
      <c r="E684" s="15"/>
      <c r="F684" s="15"/>
      <c r="G684" s="15"/>
      <c r="H684" s="15">
        <v>71</v>
      </c>
      <c r="I684" s="15"/>
      <c r="J684" s="238"/>
    </row>
    <row r="685" spans="1:10" ht="15" customHeight="1" x14ac:dyDescent="0.25">
      <c r="A685" s="15"/>
      <c r="B685" s="15"/>
      <c r="C685" s="15"/>
      <c r="D685" s="15" t="s">
        <v>11</v>
      </c>
      <c r="E685" s="15"/>
      <c r="F685" s="15"/>
      <c r="G685" s="15"/>
      <c r="H685" s="15">
        <v>1</v>
      </c>
      <c r="I685" s="15"/>
      <c r="J685" s="238"/>
    </row>
    <row r="686" spans="1:10" ht="15" customHeight="1" x14ac:dyDescent="0.25">
      <c r="A686" s="15"/>
      <c r="B686" s="15"/>
      <c r="C686" s="15"/>
      <c r="D686" s="15" t="s">
        <v>12</v>
      </c>
      <c r="E686" s="6"/>
      <c r="F686" s="6"/>
      <c r="G686" s="6"/>
      <c r="H686" s="15">
        <v>100</v>
      </c>
      <c r="I686" s="6"/>
      <c r="J686" s="238"/>
    </row>
    <row r="687" spans="1:10" ht="15.75" customHeight="1" thickBot="1" x14ac:dyDescent="0.3">
      <c r="A687" s="15"/>
      <c r="B687" s="15"/>
      <c r="C687" s="15"/>
      <c r="D687" s="16" t="s">
        <v>13</v>
      </c>
      <c r="E687" s="17">
        <f t="shared" ref="E687:G687" si="335">IFERROR(((2000*(1-(E684/E683))+0.01*E683)*E685),0)</f>
        <v>0</v>
      </c>
      <c r="F687" s="17">
        <f t="shared" si="335"/>
        <v>0</v>
      </c>
      <c r="G687" s="17">
        <f t="shared" si="335"/>
        <v>0</v>
      </c>
      <c r="H687" s="17">
        <f>IFERROR(((2000*(1-(H684/H683))+0.01*H683)*H685)+H686,0)</f>
        <v>1161.1126490066226</v>
      </c>
      <c r="I687" s="17">
        <f t="shared" ref="I687" si="336">IFERROR(((2000*(1-(I684/I683))+0.01*I683)*I685)+I686,0)</f>
        <v>0</v>
      </c>
      <c r="J687" s="239"/>
    </row>
    <row r="688" spans="1:10" ht="32.25" customHeight="1" x14ac:dyDescent="0.25">
      <c r="A688" s="21" t="s">
        <v>236</v>
      </c>
      <c r="B688" s="21" t="s">
        <v>237</v>
      </c>
      <c r="C688" s="21" t="s">
        <v>36</v>
      </c>
      <c r="D688" s="21" t="s">
        <v>7</v>
      </c>
      <c r="E688" s="59"/>
      <c r="F688" s="21"/>
      <c r="G688" s="21"/>
      <c r="H688" s="21"/>
      <c r="I688" s="21"/>
      <c r="J688" s="234">
        <f t="shared" ref="J688" si="337">IFERROR(E693+F693+G693+H693+I693,0)</f>
        <v>0</v>
      </c>
    </row>
    <row r="689" spans="1:10" ht="15" customHeight="1" x14ac:dyDescent="0.25">
      <c r="A689" s="21"/>
      <c r="B689" s="21"/>
      <c r="C689" s="21"/>
      <c r="D689" s="21" t="s">
        <v>9</v>
      </c>
      <c r="E689" s="21"/>
      <c r="F689" s="21"/>
      <c r="G689" s="21"/>
      <c r="H689" s="21"/>
      <c r="I689" s="21"/>
      <c r="J689" s="235"/>
    </row>
    <row r="690" spans="1:10" ht="15" customHeight="1" x14ac:dyDescent="0.25">
      <c r="A690" s="21"/>
      <c r="B690" s="21"/>
      <c r="C690" s="21"/>
      <c r="D690" s="21" t="s">
        <v>10</v>
      </c>
      <c r="E690" s="21"/>
      <c r="F690" s="21"/>
      <c r="G690" s="21"/>
      <c r="H690" s="21"/>
      <c r="I690" s="21"/>
      <c r="J690" s="235"/>
    </row>
    <row r="691" spans="1:10" ht="15" customHeight="1" x14ac:dyDescent="0.25">
      <c r="A691" s="21"/>
      <c r="B691" s="21"/>
      <c r="C691" s="21"/>
      <c r="D691" s="21" t="s">
        <v>11</v>
      </c>
      <c r="E691" s="21"/>
      <c r="F691" s="21"/>
      <c r="G691" s="21"/>
      <c r="H691" s="21"/>
      <c r="I691" s="21"/>
      <c r="J691" s="235"/>
    </row>
    <row r="692" spans="1:10" ht="15" customHeight="1" x14ac:dyDescent="0.25">
      <c r="A692" s="21"/>
      <c r="B692" s="21"/>
      <c r="C692" s="21"/>
      <c r="D692" s="21" t="s">
        <v>12</v>
      </c>
      <c r="E692" s="6"/>
      <c r="F692" s="6"/>
      <c r="G692" s="6"/>
      <c r="H692" s="21"/>
      <c r="I692" s="6"/>
      <c r="J692" s="235"/>
    </row>
    <row r="693" spans="1:10" ht="15.75" customHeight="1" thickBot="1" x14ac:dyDescent="0.3">
      <c r="A693" s="21"/>
      <c r="B693" s="21"/>
      <c r="C693" s="21"/>
      <c r="D693" s="22" t="s">
        <v>13</v>
      </c>
      <c r="E693" s="23">
        <f t="shared" ref="E693:G693" si="338">IFERROR(((2000*(1-(E690/E689))+0.01*E689)*E691),0)</f>
        <v>0</v>
      </c>
      <c r="F693" s="23">
        <f t="shared" si="338"/>
        <v>0</v>
      </c>
      <c r="G693" s="23">
        <f t="shared" si="338"/>
        <v>0</v>
      </c>
      <c r="H693" s="23">
        <f>IFERROR(((2000*(1-(H690/H689))+0.01*H689)*H691)+H692,0)</f>
        <v>0</v>
      </c>
      <c r="I693" s="23">
        <f t="shared" ref="I693" si="339">IFERROR(((2000*(1-(I690/I689))+0.01*I689)*I691)+I692,0)</f>
        <v>0</v>
      </c>
      <c r="J693" s="236"/>
    </row>
    <row r="694" spans="1:10" ht="27" customHeight="1" x14ac:dyDescent="0.25">
      <c r="A694" s="5" t="s">
        <v>229</v>
      </c>
      <c r="B694" s="5" t="s">
        <v>230</v>
      </c>
      <c r="C694" s="5" t="s">
        <v>22</v>
      </c>
      <c r="D694" s="5" t="s">
        <v>7</v>
      </c>
      <c r="E694" s="114"/>
      <c r="F694" s="114"/>
      <c r="G694" s="5"/>
      <c r="H694" s="65"/>
      <c r="I694" s="5"/>
      <c r="J694" s="231">
        <f t="shared" ref="J694" si="340">IFERROR(E699+F699+G699+H699+I699,0)</f>
        <v>0</v>
      </c>
    </row>
    <row r="695" spans="1:10" ht="15" customHeight="1" x14ac:dyDescent="0.25">
      <c r="A695" s="5"/>
      <c r="B695" s="5"/>
      <c r="C695" s="5"/>
      <c r="D695" s="5" t="s">
        <v>9</v>
      </c>
      <c r="E695" s="5"/>
      <c r="F695" s="5"/>
      <c r="G695" s="5"/>
      <c r="H695" s="5"/>
      <c r="I695" s="5"/>
      <c r="J695" s="232"/>
    </row>
    <row r="696" spans="1:10" ht="15" customHeight="1" x14ac:dyDescent="0.25">
      <c r="A696" s="5"/>
      <c r="B696" s="5"/>
      <c r="C696" s="5"/>
      <c r="D696" s="5" t="s">
        <v>10</v>
      </c>
      <c r="E696" s="5"/>
      <c r="F696" s="5"/>
      <c r="G696" s="5"/>
      <c r="H696" s="5"/>
      <c r="I696" s="5"/>
      <c r="J696" s="232"/>
    </row>
    <row r="697" spans="1:10" ht="15" customHeight="1" x14ac:dyDescent="0.25">
      <c r="A697" s="5"/>
      <c r="B697" s="5"/>
      <c r="C697" s="5"/>
      <c r="D697" s="5" t="s">
        <v>11</v>
      </c>
      <c r="E697" s="5"/>
      <c r="F697" s="5"/>
      <c r="G697" s="5"/>
      <c r="H697" s="5"/>
      <c r="I697" s="5"/>
      <c r="J697" s="232"/>
    </row>
    <row r="698" spans="1:10" ht="15" customHeight="1" x14ac:dyDescent="0.25">
      <c r="A698" s="5"/>
      <c r="B698" s="5"/>
      <c r="C698" s="5"/>
      <c r="D698" s="5" t="s">
        <v>12</v>
      </c>
      <c r="E698" s="6"/>
      <c r="F698" s="6"/>
      <c r="G698" s="6"/>
      <c r="H698" s="5"/>
      <c r="I698" s="6"/>
      <c r="J698" s="232"/>
    </row>
    <row r="699" spans="1:10" ht="15.75" customHeight="1" thickBot="1" x14ac:dyDescent="0.3">
      <c r="A699" s="5"/>
      <c r="B699" s="5"/>
      <c r="C699" s="5"/>
      <c r="D699" s="7" t="s">
        <v>13</v>
      </c>
      <c r="E699" s="8">
        <f t="shared" ref="E699:G699" si="341">IFERROR(((2000*(1-(E696/E695))+0.01*E695)*E697),0)</f>
        <v>0</v>
      </c>
      <c r="F699" s="8">
        <f t="shared" si="341"/>
        <v>0</v>
      </c>
      <c r="G699" s="8">
        <f t="shared" si="341"/>
        <v>0</v>
      </c>
      <c r="H699" s="8">
        <f>IFERROR(((2000*(1-(H696/H695))+0.01*H695)*H697)+H698,0)</f>
        <v>0</v>
      </c>
      <c r="I699" s="8">
        <f t="shared" ref="I699" si="342">IFERROR(((2000*(1-(I696/I695))+0.01*I695)*I697)+I698,0)</f>
        <v>0</v>
      </c>
      <c r="J699" s="233"/>
    </row>
    <row r="700" spans="1:10" ht="15" customHeight="1" x14ac:dyDescent="0.25">
      <c r="A700" s="15" t="s">
        <v>112</v>
      </c>
      <c r="B700" s="15" t="s">
        <v>295</v>
      </c>
      <c r="C700" s="15" t="s">
        <v>22</v>
      </c>
      <c r="D700" s="15" t="s">
        <v>7</v>
      </c>
      <c r="E700" s="46"/>
      <c r="F700" s="46"/>
      <c r="G700" s="15"/>
      <c r="H700" s="71"/>
      <c r="I700" s="15"/>
      <c r="J700" s="237">
        <f t="shared" ref="J700" si="343">IFERROR(E705+F705+G705+H705+I705,0)</f>
        <v>0</v>
      </c>
    </row>
    <row r="701" spans="1:10" ht="15" customHeight="1" x14ac:dyDescent="0.25">
      <c r="A701" s="15"/>
      <c r="B701" s="15"/>
      <c r="C701" s="15"/>
      <c r="D701" s="15" t="s">
        <v>9</v>
      </c>
      <c r="E701" s="15"/>
      <c r="F701" s="15"/>
      <c r="G701" s="15"/>
      <c r="H701" s="15"/>
      <c r="I701" s="15"/>
      <c r="J701" s="238"/>
    </row>
    <row r="702" spans="1:10" ht="15" customHeight="1" x14ac:dyDescent="0.25">
      <c r="A702" s="15"/>
      <c r="B702" s="15"/>
      <c r="C702" s="15"/>
      <c r="D702" s="15" t="s">
        <v>10</v>
      </c>
      <c r="E702" s="15"/>
      <c r="F702" s="15"/>
      <c r="G702" s="15"/>
      <c r="H702" s="15"/>
      <c r="I702" s="15"/>
      <c r="J702" s="238"/>
    </row>
    <row r="703" spans="1:10" ht="15" customHeight="1" x14ac:dyDescent="0.25">
      <c r="A703" s="15"/>
      <c r="B703" s="15"/>
      <c r="C703" s="15"/>
      <c r="D703" s="15" t="s">
        <v>11</v>
      </c>
      <c r="E703" s="15"/>
      <c r="F703" s="15"/>
      <c r="G703" s="15"/>
      <c r="H703" s="15"/>
      <c r="I703" s="15"/>
      <c r="J703" s="238"/>
    </row>
    <row r="704" spans="1:10" ht="15" customHeight="1" x14ac:dyDescent="0.25">
      <c r="A704" s="15"/>
      <c r="B704" s="15"/>
      <c r="C704" s="15"/>
      <c r="D704" s="15" t="s">
        <v>12</v>
      </c>
      <c r="E704" s="6"/>
      <c r="F704" s="6"/>
      <c r="G704" s="6"/>
      <c r="H704" s="15"/>
      <c r="I704" s="6"/>
      <c r="J704" s="238"/>
    </row>
    <row r="705" spans="1:10" ht="15.75" customHeight="1" thickBot="1" x14ac:dyDescent="0.3">
      <c r="A705" s="15"/>
      <c r="B705" s="15"/>
      <c r="C705" s="15"/>
      <c r="D705" s="16" t="s">
        <v>13</v>
      </c>
      <c r="E705" s="17">
        <f t="shared" ref="E705:G705" si="344">IFERROR(((2000*(1-(E702/E701))+0.01*E701)*E703),0)</f>
        <v>0</v>
      </c>
      <c r="F705" s="17">
        <f t="shared" si="344"/>
        <v>0</v>
      </c>
      <c r="G705" s="17">
        <f t="shared" si="344"/>
        <v>0</v>
      </c>
      <c r="H705" s="17">
        <f>IFERROR(((2000*(1-(H702/H701))+0.01*H701)*H703)+H704,0)</f>
        <v>0</v>
      </c>
      <c r="I705" s="17">
        <f t="shared" ref="I705" si="345">IFERROR(((2000*(1-(I702/I701))+0.01*I701)*I703)+I704,0)</f>
        <v>0</v>
      </c>
      <c r="J705" s="239"/>
    </row>
    <row r="706" spans="1:10" ht="29.25" customHeight="1" x14ac:dyDescent="0.25">
      <c r="A706" s="21" t="s">
        <v>112</v>
      </c>
      <c r="B706" s="21" t="s">
        <v>113</v>
      </c>
      <c r="C706" s="21" t="s">
        <v>36</v>
      </c>
      <c r="D706" s="21" t="s">
        <v>7</v>
      </c>
      <c r="E706" s="45"/>
      <c r="F706" s="45"/>
      <c r="G706" s="45"/>
      <c r="H706" s="121"/>
      <c r="I706" s="45"/>
      <c r="J706" s="234">
        <f t="shared" ref="J706" si="346">IFERROR(E711+F711+G711+H711+I711,0)</f>
        <v>0</v>
      </c>
    </row>
    <row r="707" spans="1:10" ht="15" customHeight="1" x14ac:dyDescent="0.25">
      <c r="A707" s="21"/>
      <c r="B707" s="21"/>
      <c r="C707" s="21"/>
      <c r="D707" s="21" t="s">
        <v>9</v>
      </c>
      <c r="E707" s="21"/>
      <c r="F707" s="21"/>
      <c r="G707" s="21"/>
      <c r="H707" s="21"/>
      <c r="I707" s="21"/>
      <c r="J707" s="235"/>
    </row>
    <row r="708" spans="1:10" ht="15" customHeight="1" x14ac:dyDescent="0.25">
      <c r="A708" s="21"/>
      <c r="B708" s="21"/>
      <c r="C708" s="21"/>
      <c r="D708" s="21" t="s">
        <v>10</v>
      </c>
      <c r="E708" s="21"/>
      <c r="F708" s="21"/>
      <c r="G708" s="21"/>
      <c r="H708" s="21"/>
      <c r="I708" s="21"/>
      <c r="J708" s="235"/>
    </row>
    <row r="709" spans="1:10" ht="15" customHeight="1" x14ac:dyDescent="0.25">
      <c r="A709" s="21"/>
      <c r="B709" s="21"/>
      <c r="C709" s="21"/>
      <c r="D709" s="21" t="s">
        <v>11</v>
      </c>
      <c r="E709" s="21"/>
      <c r="F709" s="21"/>
      <c r="G709" s="21"/>
      <c r="H709" s="21"/>
      <c r="I709" s="21"/>
      <c r="J709" s="235"/>
    </row>
    <row r="710" spans="1:10" ht="15" customHeight="1" x14ac:dyDescent="0.25">
      <c r="A710" s="21"/>
      <c r="B710" s="21"/>
      <c r="C710" s="21"/>
      <c r="D710" s="21" t="s">
        <v>12</v>
      </c>
      <c r="E710" s="6"/>
      <c r="F710" s="6"/>
      <c r="G710" s="6"/>
      <c r="H710" s="21"/>
      <c r="I710" s="6"/>
      <c r="J710" s="235"/>
    </row>
    <row r="711" spans="1:10" ht="15.75" customHeight="1" thickBot="1" x14ac:dyDescent="0.3">
      <c r="A711" s="21"/>
      <c r="B711" s="21"/>
      <c r="C711" s="21"/>
      <c r="D711" s="22" t="s">
        <v>13</v>
      </c>
      <c r="E711" s="23">
        <f t="shared" ref="E711:G711" si="347">IFERROR(((2000*(1-(E708/E707))+0.01*E707)*E709),0)</f>
        <v>0</v>
      </c>
      <c r="F711" s="23">
        <f t="shared" si="347"/>
        <v>0</v>
      </c>
      <c r="G711" s="23">
        <f t="shared" si="347"/>
        <v>0</v>
      </c>
      <c r="H711" s="23">
        <f>IFERROR(((2000*(1-(H708/H707))+0.01*H707)*H709)+H710,0)</f>
        <v>0</v>
      </c>
      <c r="I711" s="23">
        <f t="shared" ref="I711" si="348">IFERROR(((2000*(1-(I708/I707))+0.01*I707)*I709)+I710,0)</f>
        <v>0</v>
      </c>
      <c r="J711" s="236"/>
    </row>
    <row r="712" spans="1:10" ht="30.75" customHeight="1" x14ac:dyDescent="0.25">
      <c r="A712" s="21" t="s">
        <v>166</v>
      </c>
      <c r="B712" s="21" t="s">
        <v>260</v>
      </c>
      <c r="C712" s="21" t="s">
        <v>36</v>
      </c>
      <c r="D712" s="21" t="s">
        <v>7</v>
      </c>
      <c r="E712" s="59"/>
      <c r="F712" s="21"/>
      <c r="G712" s="21"/>
      <c r="H712" s="21"/>
      <c r="I712" s="21"/>
      <c r="J712" s="234">
        <f t="shared" ref="J712" si="349">IFERROR(E717+F717+G717+H717+I717,0)</f>
        <v>0</v>
      </c>
    </row>
    <row r="713" spans="1:10" ht="15" customHeight="1" x14ac:dyDescent="0.25">
      <c r="A713" s="21"/>
      <c r="B713" s="21"/>
      <c r="C713" s="21"/>
      <c r="D713" s="21" t="s">
        <v>9</v>
      </c>
      <c r="E713" s="21"/>
      <c r="F713" s="21"/>
      <c r="G713" s="21"/>
      <c r="H713" s="21"/>
      <c r="I713" s="21"/>
      <c r="J713" s="235"/>
    </row>
    <row r="714" spans="1:10" ht="15" customHeight="1" x14ac:dyDescent="0.25">
      <c r="A714" s="21"/>
      <c r="B714" s="21"/>
      <c r="C714" s="21"/>
      <c r="D714" s="21" t="s">
        <v>10</v>
      </c>
      <c r="E714" s="21"/>
      <c r="F714" s="21"/>
      <c r="G714" s="21"/>
      <c r="H714" s="21"/>
      <c r="I714" s="21"/>
      <c r="J714" s="235"/>
    </row>
    <row r="715" spans="1:10" ht="15" customHeight="1" x14ac:dyDescent="0.25">
      <c r="A715" s="21"/>
      <c r="B715" s="21"/>
      <c r="C715" s="21"/>
      <c r="D715" s="21" t="s">
        <v>11</v>
      </c>
      <c r="E715" s="21"/>
      <c r="F715" s="21"/>
      <c r="G715" s="21"/>
      <c r="H715" s="21"/>
      <c r="I715" s="21"/>
      <c r="J715" s="235"/>
    </row>
    <row r="716" spans="1:10" ht="15" customHeight="1" x14ac:dyDescent="0.25">
      <c r="A716" s="21"/>
      <c r="B716" s="21"/>
      <c r="C716" s="21"/>
      <c r="D716" s="21" t="s">
        <v>12</v>
      </c>
      <c r="E716" s="6"/>
      <c r="F716" s="6"/>
      <c r="G716" s="6"/>
      <c r="H716" s="21"/>
      <c r="I716" s="6"/>
      <c r="J716" s="235"/>
    </row>
    <row r="717" spans="1:10" ht="15.75" customHeight="1" thickBot="1" x14ac:dyDescent="0.3">
      <c r="A717" s="21"/>
      <c r="B717" s="21"/>
      <c r="C717" s="21"/>
      <c r="D717" s="22" t="s">
        <v>13</v>
      </c>
      <c r="E717" s="23">
        <f t="shared" ref="E717:G717" si="350">IFERROR(((2000*(1-(E714/E713))+0.01*E713)*E715),0)</f>
        <v>0</v>
      </c>
      <c r="F717" s="23">
        <f t="shared" si="350"/>
        <v>0</v>
      </c>
      <c r="G717" s="23">
        <f t="shared" si="350"/>
        <v>0</v>
      </c>
      <c r="H717" s="23">
        <f>IFERROR(((2000*(1-(H714/H713))+0.01*H713)*H715)+H716,0)</f>
        <v>0</v>
      </c>
      <c r="I717" s="23">
        <f t="shared" ref="I717" si="351">IFERROR(((2000*(1-(I714/I713))+0.01*I713)*I715)+I716,0)</f>
        <v>0</v>
      </c>
      <c r="J717" s="236"/>
    </row>
    <row r="718" spans="1:10" ht="15" customHeight="1" x14ac:dyDescent="0.25">
      <c r="A718" s="5" t="s">
        <v>255</v>
      </c>
      <c r="B718" s="5" t="s">
        <v>125</v>
      </c>
      <c r="C718" s="5" t="s">
        <v>22</v>
      </c>
      <c r="D718" s="5" t="s">
        <v>7</v>
      </c>
      <c r="E718" s="5"/>
      <c r="F718" s="5"/>
      <c r="G718" s="5"/>
      <c r="H718" s="5"/>
      <c r="I718" s="5"/>
      <c r="J718" s="231">
        <f t="shared" ref="J718" si="352">IFERROR(E723+F723+G723+H723+I723,0)</f>
        <v>0</v>
      </c>
    </row>
    <row r="719" spans="1:10" ht="15" customHeight="1" x14ac:dyDescent="0.25">
      <c r="A719" s="5"/>
      <c r="B719" s="5"/>
      <c r="C719" s="5"/>
      <c r="D719" s="5" t="s">
        <v>9</v>
      </c>
      <c r="E719" s="5"/>
      <c r="F719" s="5"/>
      <c r="G719" s="5"/>
      <c r="H719" s="5"/>
      <c r="I719" s="5"/>
      <c r="J719" s="232"/>
    </row>
    <row r="720" spans="1:10" ht="15" customHeight="1" x14ac:dyDescent="0.25">
      <c r="A720" s="5"/>
      <c r="B720" s="5"/>
      <c r="C720" s="5"/>
      <c r="D720" s="5" t="s">
        <v>10</v>
      </c>
      <c r="E720" s="5"/>
      <c r="F720" s="5"/>
      <c r="G720" s="5"/>
      <c r="H720" s="5"/>
      <c r="I720" s="5"/>
      <c r="J720" s="232"/>
    </row>
    <row r="721" spans="1:10" ht="15" customHeight="1" x14ac:dyDescent="0.25">
      <c r="A721" s="5"/>
      <c r="B721" s="5"/>
      <c r="C721" s="5"/>
      <c r="D721" s="5" t="s">
        <v>11</v>
      </c>
      <c r="E721" s="5"/>
      <c r="F721" s="5"/>
      <c r="G721" s="5"/>
      <c r="H721" s="5"/>
      <c r="I721" s="5"/>
      <c r="J721" s="232"/>
    </row>
    <row r="722" spans="1:10" ht="15" customHeight="1" x14ac:dyDescent="0.25">
      <c r="A722" s="5"/>
      <c r="B722" s="5"/>
      <c r="C722" s="5"/>
      <c r="D722" s="5" t="s">
        <v>12</v>
      </c>
      <c r="E722" s="6"/>
      <c r="F722" s="6"/>
      <c r="G722" s="6"/>
      <c r="H722" s="5"/>
      <c r="I722" s="6"/>
      <c r="J722" s="232"/>
    </row>
    <row r="723" spans="1:10" ht="15.75" customHeight="1" thickBot="1" x14ac:dyDescent="0.3">
      <c r="A723" s="5"/>
      <c r="B723" s="5"/>
      <c r="C723" s="5"/>
      <c r="D723" s="7" t="s">
        <v>13</v>
      </c>
      <c r="E723" s="8">
        <f t="shared" ref="E723:G723" si="353">IFERROR(((2000*(1-(E720/E719))+0.01*E719)*E721),0)</f>
        <v>0</v>
      </c>
      <c r="F723" s="8">
        <f t="shared" si="353"/>
        <v>0</v>
      </c>
      <c r="G723" s="8">
        <f t="shared" si="353"/>
        <v>0</v>
      </c>
      <c r="H723" s="8">
        <f>IFERROR(((2000*(1-(H720/H719))+0.01*H719)*H721)+H722,0)</f>
        <v>0</v>
      </c>
      <c r="I723" s="8">
        <f t="shared" ref="I723" si="354">IFERROR(((2000*(1-(I720/I719))+0.01*I719)*I721)+I722,0)</f>
        <v>0</v>
      </c>
      <c r="J723" s="233"/>
    </row>
    <row r="724" spans="1:10" ht="29.25" customHeight="1" x14ac:dyDescent="0.25">
      <c r="A724" s="15" t="s">
        <v>227</v>
      </c>
      <c r="B724" s="15" t="s">
        <v>28</v>
      </c>
      <c r="C724" s="15" t="s">
        <v>22</v>
      </c>
      <c r="D724" s="15" t="s">
        <v>7</v>
      </c>
      <c r="E724" s="113"/>
      <c r="F724" s="15"/>
      <c r="G724" s="15"/>
      <c r="H724" s="103"/>
      <c r="I724" s="15"/>
      <c r="J724" s="237">
        <f t="shared" ref="J724" si="355">IFERROR(E729+F729+G729+H729+I729,0)</f>
        <v>0</v>
      </c>
    </row>
    <row r="725" spans="1:10" ht="15" customHeight="1" x14ac:dyDescent="0.25">
      <c r="A725" s="15"/>
      <c r="B725" s="15"/>
      <c r="C725" s="15"/>
      <c r="D725" s="15" t="s">
        <v>9</v>
      </c>
      <c r="E725" s="15"/>
      <c r="F725" s="15"/>
      <c r="G725" s="15"/>
      <c r="H725" s="15"/>
      <c r="I725" s="15"/>
      <c r="J725" s="238"/>
    </row>
    <row r="726" spans="1:10" ht="15" customHeight="1" x14ac:dyDescent="0.25">
      <c r="A726" s="15"/>
      <c r="B726" s="15"/>
      <c r="C726" s="15"/>
      <c r="D726" s="15" t="s">
        <v>10</v>
      </c>
      <c r="E726" s="15"/>
      <c r="F726" s="15"/>
      <c r="G726" s="15"/>
      <c r="H726" s="15"/>
      <c r="I726" s="15"/>
      <c r="J726" s="238"/>
    </row>
    <row r="727" spans="1:10" ht="15" customHeight="1" x14ac:dyDescent="0.25">
      <c r="A727" s="15"/>
      <c r="B727" s="15"/>
      <c r="C727" s="15"/>
      <c r="D727" s="15" t="s">
        <v>11</v>
      </c>
      <c r="E727" s="15"/>
      <c r="F727" s="15"/>
      <c r="G727" s="15"/>
      <c r="H727" s="15"/>
      <c r="I727" s="15"/>
      <c r="J727" s="238"/>
    </row>
    <row r="728" spans="1:10" ht="15" customHeight="1" x14ac:dyDescent="0.25">
      <c r="A728" s="15"/>
      <c r="B728" s="15"/>
      <c r="C728" s="15"/>
      <c r="D728" s="15" t="s">
        <v>12</v>
      </c>
      <c r="E728" s="6"/>
      <c r="F728" s="6"/>
      <c r="G728" s="6"/>
      <c r="H728" s="15"/>
      <c r="I728" s="6"/>
      <c r="J728" s="238"/>
    </row>
    <row r="729" spans="1:10" ht="15.75" customHeight="1" thickBot="1" x14ac:dyDescent="0.3">
      <c r="A729" s="15"/>
      <c r="B729" s="15"/>
      <c r="C729" s="15"/>
      <c r="D729" s="16" t="s">
        <v>13</v>
      </c>
      <c r="E729" s="17">
        <f t="shared" ref="E729:G729" si="356">IFERROR(((2000*(1-(E726/E725))+0.01*E725)*E727),0)</f>
        <v>0</v>
      </c>
      <c r="F729" s="17">
        <f t="shared" si="356"/>
        <v>0</v>
      </c>
      <c r="G729" s="17">
        <f t="shared" si="356"/>
        <v>0</v>
      </c>
      <c r="H729" s="17">
        <f>IFERROR(((2000*(1-(H726/H725))+0.01*H725)*H727)+H728,0)</f>
        <v>0</v>
      </c>
      <c r="I729" s="17">
        <f t="shared" ref="I729" si="357">IFERROR(((2000*(1-(I726/I725))+0.01*I725)*I727)+I728,0)</f>
        <v>0</v>
      </c>
      <c r="J729" s="239"/>
    </row>
    <row r="730" spans="1:10" ht="15" customHeight="1" x14ac:dyDescent="0.25">
      <c r="A730" s="5" t="s">
        <v>95</v>
      </c>
      <c r="B730" s="5" t="s">
        <v>128</v>
      </c>
      <c r="C730" s="5" t="s">
        <v>22</v>
      </c>
      <c r="D730" s="5" t="s">
        <v>7</v>
      </c>
      <c r="E730" s="5"/>
      <c r="F730" s="5"/>
      <c r="G730" s="5"/>
      <c r="H730" s="5"/>
      <c r="I730" s="5"/>
      <c r="J730" s="231">
        <f t="shared" ref="J730" si="358">IFERROR(E735+F735+G735+H735+I735,0)</f>
        <v>0</v>
      </c>
    </row>
    <row r="731" spans="1:10" ht="15" customHeight="1" x14ac:dyDescent="0.25">
      <c r="A731" s="5"/>
      <c r="B731" s="5"/>
      <c r="C731" s="5"/>
      <c r="D731" s="5" t="s">
        <v>9</v>
      </c>
      <c r="E731" s="5"/>
      <c r="F731" s="5"/>
      <c r="G731" s="5"/>
      <c r="H731" s="5"/>
      <c r="I731" s="5"/>
      <c r="J731" s="232"/>
    </row>
    <row r="732" spans="1:10" ht="15" customHeight="1" x14ac:dyDescent="0.25">
      <c r="A732" s="5"/>
      <c r="B732" s="5"/>
      <c r="C732" s="5"/>
      <c r="D732" s="5" t="s">
        <v>10</v>
      </c>
      <c r="E732" s="5"/>
      <c r="F732" s="5"/>
      <c r="G732" s="5"/>
      <c r="H732" s="5"/>
      <c r="I732" s="5"/>
      <c r="J732" s="232"/>
    </row>
    <row r="733" spans="1:10" ht="15" customHeight="1" x14ac:dyDescent="0.25">
      <c r="A733" s="5"/>
      <c r="B733" s="5"/>
      <c r="C733" s="5"/>
      <c r="D733" s="5" t="s">
        <v>11</v>
      </c>
      <c r="E733" s="5"/>
      <c r="F733" s="5"/>
      <c r="G733" s="5"/>
      <c r="H733" s="5"/>
      <c r="I733" s="5"/>
      <c r="J733" s="232"/>
    </row>
    <row r="734" spans="1:10" ht="15" customHeight="1" x14ac:dyDescent="0.25">
      <c r="A734" s="5"/>
      <c r="B734" s="5"/>
      <c r="C734" s="5"/>
      <c r="D734" s="5" t="s">
        <v>12</v>
      </c>
      <c r="E734" s="6"/>
      <c r="F734" s="6"/>
      <c r="G734" s="6"/>
      <c r="H734" s="5"/>
      <c r="I734" s="6"/>
      <c r="J734" s="232"/>
    </row>
    <row r="735" spans="1:10" ht="15.75" customHeight="1" thickBot="1" x14ac:dyDescent="0.3">
      <c r="A735" s="5"/>
      <c r="B735" s="5"/>
      <c r="C735" s="5"/>
      <c r="D735" s="7" t="s">
        <v>13</v>
      </c>
      <c r="E735" s="8">
        <f t="shared" ref="E735:G735" si="359">IFERROR(((2000*(1-(E732/E731))+0.01*E731)*E733),0)</f>
        <v>0</v>
      </c>
      <c r="F735" s="8">
        <f t="shared" si="359"/>
        <v>0</v>
      </c>
      <c r="G735" s="8">
        <f t="shared" si="359"/>
        <v>0</v>
      </c>
      <c r="H735" s="8">
        <f>IFERROR(((2000*(1-(H732/H731))+0.01*H731)*H733)+H734,0)</f>
        <v>0</v>
      </c>
      <c r="I735" s="8">
        <f t="shared" ref="I735" si="360">IFERROR(((2000*(1-(I732/I731))+0.01*I731)*I733)+I734,0)</f>
        <v>0</v>
      </c>
      <c r="J735" s="233"/>
    </row>
    <row r="736" spans="1:10" s="112" customFormat="1" ht="31.5" customHeight="1" x14ac:dyDescent="0.25">
      <c r="A736" s="63" t="s">
        <v>322</v>
      </c>
      <c r="B736" s="63" t="s">
        <v>323</v>
      </c>
      <c r="C736" s="63" t="s">
        <v>22</v>
      </c>
      <c r="D736" s="63" t="s">
        <v>7</v>
      </c>
      <c r="E736" s="119"/>
      <c r="F736" s="119"/>
      <c r="G736" s="63"/>
      <c r="H736" s="107"/>
      <c r="I736" s="63"/>
      <c r="J736" s="243">
        <f t="shared" ref="J736" si="361">IFERROR(E741+F741+G741+H741+I741,0)</f>
        <v>0</v>
      </c>
    </row>
    <row r="737" spans="1:10" s="112" customFormat="1" ht="15" customHeight="1" x14ac:dyDescent="0.25">
      <c r="A737" s="63"/>
      <c r="B737" s="63"/>
      <c r="C737" s="63"/>
      <c r="D737" s="63" t="s">
        <v>9</v>
      </c>
      <c r="E737" s="63"/>
      <c r="F737" s="63"/>
      <c r="G737" s="63"/>
      <c r="H737" s="63"/>
      <c r="I737" s="63"/>
      <c r="J737" s="244"/>
    </row>
    <row r="738" spans="1:10" s="112" customFormat="1" ht="15" customHeight="1" x14ac:dyDescent="0.25">
      <c r="A738" s="63"/>
      <c r="B738" s="63"/>
      <c r="C738" s="63"/>
      <c r="D738" s="63" t="s">
        <v>10</v>
      </c>
      <c r="E738" s="63"/>
      <c r="F738" s="63"/>
      <c r="G738" s="63"/>
      <c r="H738" s="63"/>
      <c r="I738" s="63"/>
      <c r="J738" s="244"/>
    </row>
    <row r="739" spans="1:10" s="112" customFormat="1" ht="15" customHeight="1" x14ac:dyDescent="0.25">
      <c r="A739" s="63"/>
      <c r="B739" s="63"/>
      <c r="C739" s="63"/>
      <c r="D739" s="63" t="s">
        <v>11</v>
      </c>
      <c r="E739" s="63"/>
      <c r="F739" s="63"/>
      <c r="G739" s="63"/>
      <c r="H739" s="63"/>
      <c r="I739" s="63"/>
      <c r="J739" s="244"/>
    </row>
    <row r="740" spans="1:10" s="112" customFormat="1" ht="15" customHeight="1" x14ac:dyDescent="0.25">
      <c r="A740" s="63"/>
      <c r="B740" s="63"/>
      <c r="C740" s="63"/>
      <c r="D740" s="63" t="s">
        <v>12</v>
      </c>
      <c r="E740" s="118"/>
      <c r="F740" s="118"/>
      <c r="G740" s="118"/>
      <c r="H740" s="63"/>
      <c r="I740" s="118"/>
      <c r="J740" s="244"/>
    </row>
    <row r="741" spans="1:10" s="112" customFormat="1" ht="15.75" customHeight="1" thickBot="1" x14ac:dyDescent="0.3">
      <c r="A741" s="63"/>
      <c r="B741" s="63"/>
      <c r="C741" s="63"/>
      <c r="D741" s="116" t="s">
        <v>13</v>
      </c>
      <c r="E741" s="117">
        <f t="shared" ref="E741:G741" si="362">IFERROR(((2000*(1-(E738/E737))+0.01*E737)*E739),0)</f>
        <v>0</v>
      </c>
      <c r="F741" s="117">
        <f t="shared" si="362"/>
        <v>0</v>
      </c>
      <c r="G741" s="117">
        <f t="shared" si="362"/>
        <v>0</v>
      </c>
      <c r="H741" s="117">
        <f>IFERROR(((2000*(1-(H738/H737))+0.01*H737)*H739)+H740,0)</f>
        <v>0</v>
      </c>
      <c r="I741" s="117">
        <f t="shared" ref="I741" si="363">IFERROR(((2000*(1-(I738/I737))+0.01*I737)*I739)+I740,0)</f>
        <v>0</v>
      </c>
      <c r="J741" s="245"/>
    </row>
    <row r="742" spans="1:10" ht="33.75" customHeight="1" x14ac:dyDescent="0.25">
      <c r="A742" s="15" t="s">
        <v>124</v>
      </c>
      <c r="B742" s="15" t="s">
        <v>125</v>
      </c>
      <c r="C742" s="15" t="s">
        <v>22</v>
      </c>
      <c r="D742" s="15" t="s">
        <v>7</v>
      </c>
      <c r="E742" s="46"/>
      <c r="F742" s="113"/>
      <c r="G742" s="113"/>
      <c r="H742" s="46"/>
      <c r="I742" s="113"/>
      <c r="J742" s="237">
        <f t="shared" ref="J742" si="364">IFERROR(E747+F747+G747+H747+I747,0)</f>
        <v>0</v>
      </c>
    </row>
    <row r="743" spans="1:10" ht="15" customHeight="1" x14ac:dyDescent="0.25">
      <c r="A743" s="15"/>
      <c r="B743" s="15"/>
      <c r="C743" s="15"/>
      <c r="D743" s="15" t="s">
        <v>9</v>
      </c>
      <c r="E743" s="15"/>
      <c r="F743" s="15"/>
      <c r="G743" s="15"/>
      <c r="H743" s="15"/>
      <c r="I743" s="15"/>
      <c r="J743" s="238"/>
    </row>
    <row r="744" spans="1:10" ht="15" customHeight="1" x14ac:dyDescent="0.25">
      <c r="A744" s="15"/>
      <c r="B744" s="15"/>
      <c r="C744" s="15"/>
      <c r="D744" s="15" t="s">
        <v>10</v>
      </c>
      <c r="E744" s="15"/>
      <c r="F744" s="15"/>
      <c r="G744" s="15"/>
      <c r="H744" s="15"/>
      <c r="I744" s="15"/>
      <c r="J744" s="238"/>
    </row>
    <row r="745" spans="1:10" ht="15" customHeight="1" x14ac:dyDescent="0.25">
      <c r="A745" s="15"/>
      <c r="B745" s="15"/>
      <c r="C745" s="15"/>
      <c r="D745" s="15" t="s">
        <v>11</v>
      </c>
      <c r="E745" s="15"/>
      <c r="F745" s="15"/>
      <c r="G745" s="15"/>
      <c r="H745" s="15"/>
      <c r="I745" s="15"/>
      <c r="J745" s="238"/>
    </row>
    <row r="746" spans="1:10" ht="15" customHeight="1" x14ac:dyDescent="0.25">
      <c r="A746" s="15"/>
      <c r="B746" s="15"/>
      <c r="C746" s="15"/>
      <c r="D746" s="15" t="s">
        <v>12</v>
      </c>
      <c r="E746" s="6"/>
      <c r="F746" s="6"/>
      <c r="G746" s="6"/>
      <c r="H746" s="15"/>
      <c r="I746" s="6"/>
      <c r="J746" s="238"/>
    </row>
    <row r="747" spans="1:10" ht="15.75" customHeight="1" thickBot="1" x14ac:dyDescent="0.3">
      <c r="A747" s="15"/>
      <c r="B747" s="15"/>
      <c r="C747" s="15"/>
      <c r="D747" s="16" t="s">
        <v>13</v>
      </c>
      <c r="E747" s="17">
        <f t="shared" ref="E747:G747" si="365">IFERROR(((2000*(1-(E744/E743))+0.01*E743)*E745),0)</f>
        <v>0</v>
      </c>
      <c r="F747" s="17">
        <f t="shared" si="365"/>
        <v>0</v>
      </c>
      <c r="G747" s="17">
        <f t="shared" si="365"/>
        <v>0</v>
      </c>
      <c r="H747" s="17">
        <f>IFERROR(((2000*(1-(H744/H743))+0.01*H743)*H745)+H746,0)</f>
        <v>0</v>
      </c>
      <c r="I747" s="17">
        <f t="shared" ref="I747" si="366">IFERROR(((2000*(1-(I744/I743))+0.01*I743)*I745)+I746,0)</f>
        <v>0</v>
      </c>
      <c r="J747" s="239"/>
    </row>
    <row r="748" spans="1:10" s="138" customFormat="1" ht="29.25" customHeight="1" x14ac:dyDescent="0.25">
      <c r="A748" s="78" t="s">
        <v>331</v>
      </c>
      <c r="B748" s="78" t="s">
        <v>332</v>
      </c>
      <c r="C748" s="78" t="s">
        <v>36</v>
      </c>
      <c r="D748" s="78" t="s">
        <v>7</v>
      </c>
      <c r="E748" s="142"/>
      <c r="F748" s="78"/>
      <c r="G748" s="78"/>
      <c r="H748" s="141"/>
      <c r="I748" s="78"/>
      <c r="J748" s="234">
        <f t="shared" ref="J748" si="367">IFERROR(E753+F753+G753+H753+I753,0)</f>
        <v>0</v>
      </c>
    </row>
    <row r="749" spans="1:10" s="138" customFormat="1" ht="15" customHeight="1" x14ac:dyDescent="0.25">
      <c r="A749" s="78"/>
      <c r="B749" s="78"/>
      <c r="C749" s="78"/>
      <c r="D749" s="78" t="s">
        <v>9</v>
      </c>
      <c r="E749" s="78"/>
      <c r="F749" s="78"/>
      <c r="G749" s="78"/>
      <c r="H749" s="78"/>
      <c r="I749" s="78"/>
      <c r="J749" s="235"/>
    </row>
    <row r="750" spans="1:10" s="138" customFormat="1" ht="15" customHeight="1" x14ac:dyDescent="0.25">
      <c r="A750" s="78"/>
      <c r="B750" s="78"/>
      <c r="C750" s="78"/>
      <c r="D750" s="78" t="s">
        <v>10</v>
      </c>
      <c r="E750" s="78"/>
      <c r="F750" s="78"/>
      <c r="G750" s="78"/>
      <c r="H750" s="78"/>
      <c r="I750" s="78"/>
      <c r="J750" s="235"/>
    </row>
    <row r="751" spans="1:10" s="138" customFormat="1" ht="15" customHeight="1" x14ac:dyDescent="0.25">
      <c r="A751" s="78"/>
      <c r="B751" s="78"/>
      <c r="C751" s="78"/>
      <c r="D751" s="78" t="s">
        <v>11</v>
      </c>
      <c r="E751" s="78"/>
      <c r="F751" s="78"/>
      <c r="G751" s="78"/>
      <c r="H751" s="78"/>
      <c r="I751" s="78"/>
      <c r="J751" s="235"/>
    </row>
    <row r="752" spans="1:10" s="138" customFormat="1" ht="15" customHeight="1" x14ac:dyDescent="0.25">
      <c r="A752" s="78"/>
      <c r="B752" s="78"/>
      <c r="C752" s="78"/>
      <c r="D752" s="78" t="s">
        <v>12</v>
      </c>
      <c r="E752" s="6"/>
      <c r="F752" s="6"/>
      <c r="G752" s="6"/>
      <c r="H752" s="78"/>
      <c r="I752" s="6"/>
      <c r="J752" s="235"/>
    </row>
    <row r="753" spans="1:10" s="138" customFormat="1" ht="15.75" customHeight="1" thickBot="1" x14ac:dyDescent="0.3">
      <c r="A753" s="78"/>
      <c r="B753" s="78"/>
      <c r="C753" s="78"/>
      <c r="D753" s="79" t="s">
        <v>13</v>
      </c>
      <c r="E753" s="80">
        <f t="shared" ref="E753:G753" si="368">IFERROR(((2000*(1-(E750/E749))+0.01*E749)*E751),0)</f>
        <v>0</v>
      </c>
      <c r="F753" s="80">
        <f t="shared" si="368"/>
        <v>0</v>
      </c>
      <c r="G753" s="80">
        <f t="shared" si="368"/>
        <v>0</v>
      </c>
      <c r="H753" s="80">
        <f>IFERROR(((2000*(1-(H750/H749))+0.01*H749)*H751)+H752,0)</f>
        <v>0</v>
      </c>
      <c r="I753" s="80">
        <f t="shared" ref="I753" si="369">IFERROR(((2000*(1-(I750/I749))+0.01*I749)*I751)+I752,0)</f>
        <v>0</v>
      </c>
      <c r="J753" s="236"/>
    </row>
    <row r="754" spans="1:10" ht="29.25" customHeight="1" x14ac:dyDescent="0.25">
      <c r="A754" s="5" t="s">
        <v>160</v>
      </c>
      <c r="B754" s="5" t="s">
        <v>238</v>
      </c>
      <c r="C754" s="5" t="s">
        <v>22</v>
      </c>
      <c r="D754" s="5" t="s">
        <v>7</v>
      </c>
      <c r="E754" s="47"/>
      <c r="F754" s="5"/>
      <c r="G754" s="5"/>
      <c r="H754" s="72"/>
      <c r="I754" s="5"/>
      <c r="J754" s="231">
        <f t="shared" ref="J754" si="370">IFERROR(E759+F759+G759+H759+I759,0)</f>
        <v>0</v>
      </c>
    </row>
    <row r="755" spans="1:10" ht="15" customHeight="1" x14ac:dyDescent="0.25">
      <c r="A755" s="5"/>
      <c r="B755" s="5"/>
      <c r="C755" s="5"/>
      <c r="D755" s="5" t="s">
        <v>9</v>
      </c>
      <c r="E755" s="5"/>
      <c r="F755" s="5"/>
      <c r="G755" s="5"/>
      <c r="H755" s="5"/>
      <c r="I755" s="5"/>
      <c r="J755" s="232"/>
    </row>
    <row r="756" spans="1:10" ht="15" customHeight="1" x14ac:dyDescent="0.25">
      <c r="A756" s="5"/>
      <c r="B756" s="5"/>
      <c r="C756" s="5"/>
      <c r="D756" s="5" t="s">
        <v>10</v>
      </c>
      <c r="E756" s="5"/>
      <c r="F756" s="5"/>
      <c r="G756" s="5"/>
      <c r="H756" s="5"/>
      <c r="I756" s="5"/>
      <c r="J756" s="232"/>
    </row>
    <row r="757" spans="1:10" ht="15" customHeight="1" x14ac:dyDescent="0.25">
      <c r="A757" s="5"/>
      <c r="B757" s="5"/>
      <c r="C757" s="5"/>
      <c r="D757" s="5" t="s">
        <v>11</v>
      </c>
      <c r="E757" s="5"/>
      <c r="F757" s="5"/>
      <c r="G757" s="5"/>
      <c r="H757" s="5"/>
      <c r="I757" s="5"/>
      <c r="J757" s="232"/>
    </row>
    <row r="758" spans="1:10" ht="15" customHeight="1" x14ac:dyDescent="0.25">
      <c r="A758" s="5"/>
      <c r="B758" s="5"/>
      <c r="C758" s="5"/>
      <c r="D758" s="5" t="s">
        <v>12</v>
      </c>
      <c r="E758" s="6"/>
      <c r="F758" s="6"/>
      <c r="G758" s="6"/>
      <c r="H758" s="5"/>
      <c r="I758" s="6"/>
      <c r="J758" s="232"/>
    </row>
    <row r="759" spans="1:10" ht="15.75" customHeight="1" thickBot="1" x14ac:dyDescent="0.3">
      <c r="A759" s="5"/>
      <c r="B759" s="5"/>
      <c r="C759" s="5"/>
      <c r="D759" s="7" t="s">
        <v>13</v>
      </c>
      <c r="E759" s="8">
        <f t="shared" ref="E759:G759" si="371">IFERROR(((2000*(1-(E756/E755))+0.01*E755)*E757),0)</f>
        <v>0</v>
      </c>
      <c r="F759" s="8">
        <f t="shared" si="371"/>
        <v>0</v>
      </c>
      <c r="G759" s="8">
        <f t="shared" si="371"/>
        <v>0</v>
      </c>
      <c r="H759" s="8">
        <f>IFERROR(((2000*(1-(H756/H755))+0.01*H755)*H757)+H758,0)</f>
        <v>0</v>
      </c>
      <c r="I759" s="8">
        <f t="shared" ref="I759" si="372">IFERROR(((2000*(1-(I756/I755))+0.01*I755)*I757)+I758,0)</f>
        <v>0</v>
      </c>
      <c r="J759" s="233"/>
    </row>
    <row r="760" spans="1:10" ht="15" customHeight="1" x14ac:dyDescent="0.25">
      <c r="A760" s="15" t="s">
        <v>279</v>
      </c>
      <c r="B760" s="15" t="s">
        <v>280</v>
      </c>
      <c r="C760" s="15" t="s">
        <v>22</v>
      </c>
      <c r="D760" s="15" t="s">
        <v>7</v>
      </c>
      <c r="E760" s="15"/>
      <c r="F760" s="15"/>
      <c r="G760" s="15"/>
      <c r="H760" s="15"/>
      <c r="I760" s="15"/>
      <c r="J760" s="237">
        <f t="shared" ref="J760" si="373">IFERROR(E765+F765+G765+H765+I765,0)</f>
        <v>0</v>
      </c>
    </row>
    <row r="761" spans="1:10" ht="15" customHeight="1" x14ac:dyDescent="0.25">
      <c r="A761" s="15"/>
      <c r="B761" s="15"/>
      <c r="C761" s="15"/>
      <c r="D761" s="15" t="s">
        <v>9</v>
      </c>
      <c r="E761" s="15"/>
      <c r="F761" s="15"/>
      <c r="G761" s="15"/>
      <c r="H761" s="15"/>
      <c r="I761" s="15"/>
      <c r="J761" s="238"/>
    </row>
    <row r="762" spans="1:10" ht="15" customHeight="1" x14ac:dyDescent="0.25">
      <c r="A762" s="15"/>
      <c r="B762" s="15"/>
      <c r="C762" s="15"/>
      <c r="D762" s="15" t="s">
        <v>10</v>
      </c>
      <c r="E762" s="15"/>
      <c r="F762" s="15"/>
      <c r="G762" s="15"/>
      <c r="H762" s="15"/>
      <c r="I762" s="15"/>
      <c r="J762" s="238"/>
    </row>
    <row r="763" spans="1:10" ht="15" customHeight="1" x14ac:dyDescent="0.25">
      <c r="A763" s="15"/>
      <c r="B763" s="15"/>
      <c r="C763" s="15"/>
      <c r="D763" s="15" t="s">
        <v>11</v>
      </c>
      <c r="E763" s="15"/>
      <c r="F763" s="15"/>
      <c r="G763" s="15"/>
      <c r="H763" s="15"/>
      <c r="I763" s="15"/>
      <c r="J763" s="238"/>
    </row>
    <row r="764" spans="1:10" ht="15" customHeight="1" x14ac:dyDescent="0.25">
      <c r="A764" s="15"/>
      <c r="B764" s="15"/>
      <c r="C764" s="15"/>
      <c r="D764" s="15" t="s">
        <v>12</v>
      </c>
      <c r="E764" s="6"/>
      <c r="F764" s="6"/>
      <c r="G764" s="6"/>
      <c r="H764" s="15"/>
      <c r="I764" s="6"/>
      <c r="J764" s="238"/>
    </row>
    <row r="765" spans="1:10" ht="15.75" customHeight="1" thickBot="1" x14ac:dyDescent="0.3">
      <c r="A765" s="15"/>
      <c r="B765" s="15"/>
      <c r="C765" s="15"/>
      <c r="D765" s="16" t="s">
        <v>13</v>
      </c>
      <c r="E765" s="17">
        <f t="shared" ref="E765:G765" si="374">IFERROR(((2000*(1-(E762/E761))+0.01*E761)*E763),0)</f>
        <v>0</v>
      </c>
      <c r="F765" s="17">
        <f t="shared" si="374"/>
        <v>0</v>
      </c>
      <c r="G765" s="17">
        <f t="shared" si="374"/>
        <v>0</v>
      </c>
      <c r="H765" s="17">
        <f>IFERROR(((2000*(1-(H762/H761))+0.01*H761)*H763)+H764,0)</f>
        <v>0</v>
      </c>
      <c r="I765" s="17">
        <f t="shared" ref="I765" si="375">IFERROR(((2000*(1-(I762/I761))+0.01*I761)*I763)+I764,0)</f>
        <v>0</v>
      </c>
      <c r="J765" s="239"/>
    </row>
    <row r="766" spans="1:10" ht="15" customHeight="1" x14ac:dyDescent="0.25">
      <c r="A766" s="5" t="s">
        <v>281</v>
      </c>
      <c r="B766" s="5" t="s">
        <v>282</v>
      </c>
      <c r="C766" s="5" t="s">
        <v>22</v>
      </c>
      <c r="D766" s="5" t="s">
        <v>7</v>
      </c>
      <c r="E766" s="5"/>
      <c r="F766" s="5"/>
      <c r="G766" s="5"/>
      <c r="H766" s="5"/>
      <c r="I766" s="5"/>
      <c r="J766" s="231">
        <f t="shared" ref="J766" si="376">IFERROR(E771+F771+G771+H771+I771,0)</f>
        <v>0</v>
      </c>
    </row>
    <row r="767" spans="1:10" ht="15" customHeight="1" x14ac:dyDescent="0.25">
      <c r="A767" s="5"/>
      <c r="B767" s="5"/>
      <c r="C767" s="5"/>
      <c r="D767" s="5" t="s">
        <v>9</v>
      </c>
      <c r="E767" s="5"/>
      <c r="F767" s="5"/>
      <c r="G767" s="5"/>
      <c r="H767" s="5"/>
      <c r="I767" s="5"/>
      <c r="J767" s="232"/>
    </row>
    <row r="768" spans="1:10" ht="15" customHeight="1" x14ac:dyDescent="0.25">
      <c r="A768" s="5"/>
      <c r="B768" s="5"/>
      <c r="C768" s="5"/>
      <c r="D768" s="5" t="s">
        <v>10</v>
      </c>
      <c r="E768" s="5"/>
      <c r="F768" s="5"/>
      <c r="G768" s="5"/>
      <c r="H768" s="5"/>
      <c r="I768" s="5"/>
      <c r="J768" s="232"/>
    </row>
    <row r="769" spans="1:10" ht="15" customHeight="1" x14ac:dyDescent="0.25">
      <c r="A769" s="5"/>
      <c r="B769" s="5"/>
      <c r="C769" s="5"/>
      <c r="D769" s="5" t="s">
        <v>11</v>
      </c>
      <c r="E769" s="5"/>
      <c r="F769" s="5"/>
      <c r="G769" s="5"/>
      <c r="H769" s="5"/>
      <c r="I769" s="5"/>
      <c r="J769" s="232"/>
    </row>
    <row r="770" spans="1:10" ht="15" customHeight="1" x14ac:dyDescent="0.25">
      <c r="A770" s="5"/>
      <c r="B770" s="5"/>
      <c r="C770" s="5"/>
      <c r="D770" s="5" t="s">
        <v>12</v>
      </c>
      <c r="E770" s="6"/>
      <c r="F770" s="6"/>
      <c r="G770" s="6"/>
      <c r="H770" s="5"/>
      <c r="I770" s="6"/>
      <c r="J770" s="232"/>
    </row>
    <row r="771" spans="1:10" ht="15.75" customHeight="1" thickBot="1" x14ac:dyDescent="0.3">
      <c r="A771" s="5"/>
      <c r="B771" s="5"/>
      <c r="C771" s="5"/>
      <c r="D771" s="7" t="s">
        <v>13</v>
      </c>
      <c r="E771" s="8">
        <f t="shared" ref="E771:G771" si="377">IFERROR(((2000*(1-(E768/E767))+0.01*E767)*E769),0)</f>
        <v>0</v>
      </c>
      <c r="F771" s="8">
        <f t="shared" si="377"/>
        <v>0</v>
      </c>
      <c r="G771" s="8">
        <f t="shared" si="377"/>
        <v>0</v>
      </c>
      <c r="H771" s="8">
        <f>IFERROR(((2000*(1-(H768/H767))+0.01*H767)*H769)+H770,0)</f>
        <v>0</v>
      </c>
      <c r="I771" s="8">
        <f t="shared" ref="I771" si="378">IFERROR(((2000*(1-(I768/I767))+0.01*I767)*I769)+I770,0)</f>
        <v>0</v>
      </c>
      <c r="J771" s="233"/>
    </row>
    <row r="772" spans="1:10" ht="15" customHeight="1" x14ac:dyDescent="0.25">
      <c r="A772" s="15" t="s">
        <v>283</v>
      </c>
      <c r="B772" s="15" t="s">
        <v>284</v>
      </c>
      <c r="C772" s="15" t="s">
        <v>22</v>
      </c>
      <c r="D772" s="15"/>
      <c r="E772" s="15"/>
      <c r="F772" s="15"/>
      <c r="G772" s="15"/>
      <c r="H772" s="15"/>
      <c r="I772" s="15"/>
      <c r="J772" s="237">
        <f t="shared" ref="J772" si="379">IFERROR(E777+F777+G777+H777+I777,0)</f>
        <v>0</v>
      </c>
    </row>
    <row r="773" spans="1:10" ht="15" customHeight="1" x14ac:dyDescent="0.25">
      <c r="A773" s="15"/>
      <c r="B773" s="15"/>
      <c r="C773" s="15"/>
      <c r="D773" s="15" t="s">
        <v>9</v>
      </c>
      <c r="E773" s="15"/>
      <c r="F773" s="15"/>
      <c r="G773" s="15"/>
      <c r="H773" s="15"/>
      <c r="I773" s="15"/>
      <c r="J773" s="238"/>
    </row>
    <row r="774" spans="1:10" ht="15" customHeight="1" x14ac:dyDescent="0.25">
      <c r="A774" s="15"/>
      <c r="B774" s="15"/>
      <c r="C774" s="15"/>
      <c r="D774" s="15" t="s">
        <v>10</v>
      </c>
      <c r="E774" s="15"/>
      <c r="F774" s="15"/>
      <c r="G774" s="15"/>
      <c r="H774" s="15"/>
      <c r="I774" s="15"/>
      <c r="J774" s="238"/>
    </row>
    <row r="775" spans="1:10" ht="15" customHeight="1" x14ac:dyDescent="0.25">
      <c r="A775" s="15"/>
      <c r="B775" s="15"/>
      <c r="C775" s="15"/>
      <c r="D775" s="15" t="s">
        <v>11</v>
      </c>
      <c r="E775" s="15"/>
      <c r="F775" s="15"/>
      <c r="G775" s="15"/>
      <c r="H775" s="15"/>
      <c r="I775" s="15"/>
      <c r="J775" s="238"/>
    </row>
    <row r="776" spans="1:10" ht="15" customHeight="1" x14ac:dyDescent="0.25">
      <c r="A776" s="15"/>
      <c r="B776" s="15"/>
      <c r="C776" s="15"/>
      <c r="D776" s="15" t="s">
        <v>12</v>
      </c>
      <c r="E776" s="6"/>
      <c r="F776" s="6"/>
      <c r="G776" s="6"/>
      <c r="H776" s="15"/>
      <c r="I776" s="6"/>
      <c r="J776" s="238"/>
    </row>
    <row r="777" spans="1:10" ht="15.75" customHeight="1" thickBot="1" x14ac:dyDescent="0.3">
      <c r="A777" s="15"/>
      <c r="B777" s="15"/>
      <c r="C777" s="15"/>
      <c r="D777" s="16" t="s">
        <v>13</v>
      </c>
      <c r="E777" s="17">
        <f t="shared" ref="E777:G777" si="380">IFERROR(((2000*(1-(E774/E773))+0.01*E773)*E775),0)</f>
        <v>0</v>
      </c>
      <c r="F777" s="17">
        <f t="shared" si="380"/>
        <v>0</v>
      </c>
      <c r="G777" s="17">
        <f t="shared" si="380"/>
        <v>0</v>
      </c>
      <c r="H777" s="17">
        <f>IFERROR(((2000*(1-(H774/H773))+0.01*H773)*H775)+H776,0)</f>
        <v>0</v>
      </c>
      <c r="I777" s="17">
        <f t="shared" ref="I777" si="381">IFERROR(((2000*(1-(I774/I773))+0.01*I773)*I775)+I776,0)</f>
        <v>0</v>
      </c>
      <c r="J777" s="239"/>
    </row>
    <row r="778" spans="1:10" s="62" customFormat="1" ht="27.75" customHeight="1" x14ac:dyDescent="0.25">
      <c r="A778" s="65" t="s">
        <v>306</v>
      </c>
      <c r="B778" s="65" t="s">
        <v>253</v>
      </c>
      <c r="C778" s="5" t="s">
        <v>22</v>
      </c>
      <c r="D778" s="5" t="s">
        <v>7</v>
      </c>
      <c r="E778" s="114"/>
      <c r="F778" s="114"/>
      <c r="G778" s="92"/>
      <c r="H778" s="65"/>
      <c r="I778" s="92"/>
      <c r="J778" s="231">
        <f t="shared" ref="J778" si="382">IFERROR(E783+F783+G783+H783+I783,0)</f>
        <v>0</v>
      </c>
    </row>
    <row r="779" spans="1:10" s="62" customFormat="1" ht="15" customHeight="1" x14ac:dyDescent="0.25">
      <c r="A779" s="5"/>
      <c r="B779" s="5"/>
      <c r="C779" s="5"/>
      <c r="D779" s="5" t="s">
        <v>9</v>
      </c>
      <c r="E779" s="5"/>
      <c r="F779" s="5"/>
      <c r="G779" s="5"/>
      <c r="H779" s="5"/>
      <c r="I779" s="5"/>
      <c r="J779" s="232"/>
    </row>
    <row r="780" spans="1:10" s="62" customFormat="1" ht="15" customHeight="1" x14ac:dyDescent="0.25">
      <c r="A780" s="5"/>
      <c r="B780" s="5"/>
      <c r="C780" s="5"/>
      <c r="D780" s="5" t="s">
        <v>10</v>
      </c>
      <c r="E780" s="5"/>
      <c r="F780" s="5"/>
      <c r="G780" s="5"/>
      <c r="H780" s="5"/>
      <c r="I780" s="5"/>
      <c r="J780" s="232"/>
    </row>
    <row r="781" spans="1:10" s="62" customFormat="1" ht="15" customHeight="1" x14ac:dyDescent="0.25">
      <c r="A781" s="5"/>
      <c r="B781" s="5"/>
      <c r="C781" s="5"/>
      <c r="D781" s="5" t="s">
        <v>11</v>
      </c>
      <c r="E781" s="5"/>
      <c r="F781" s="5"/>
      <c r="G781" s="5"/>
      <c r="H781" s="5"/>
      <c r="I781" s="5"/>
      <c r="J781" s="232"/>
    </row>
    <row r="782" spans="1:10" s="62" customFormat="1" ht="15" customHeight="1" x14ac:dyDescent="0.25">
      <c r="A782" s="5"/>
      <c r="B782" s="5"/>
      <c r="C782" s="5"/>
      <c r="D782" s="5" t="s">
        <v>12</v>
      </c>
      <c r="E782" s="6"/>
      <c r="F782" s="6"/>
      <c r="G782" s="6"/>
      <c r="H782" s="5"/>
      <c r="I782" s="6"/>
      <c r="J782" s="232"/>
    </row>
    <row r="783" spans="1:10" s="62" customFormat="1" ht="15.75" customHeight="1" thickBot="1" x14ac:dyDescent="0.3">
      <c r="A783" s="5"/>
      <c r="B783" s="5"/>
      <c r="C783" s="5"/>
      <c r="D783" s="7" t="s">
        <v>13</v>
      </c>
      <c r="E783" s="8">
        <f t="shared" ref="E783:G783" si="383">IFERROR(((2000*(1-(E780/E779))+0.01*E779)*E781),0)</f>
        <v>0</v>
      </c>
      <c r="F783" s="8">
        <f t="shared" si="383"/>
        <v>0</v>
      </c>
      <c r="G783" s="8">
        <f t="shared" si="383"/>
        <v>0</v>
      </c>
      <c r="H783" s="8">
        <f>IFERROR(((2000*(1-(H780/H779))+0.01*H779)*H781)+H782,0)</f>
        <v>0</v>
      </c>
      <c r="I783" s="8">
        <f t="shared" ref="I783" si="384">IFERROR(((2000*(1-(I780/I779))+0.01*I779)*I781)+I782,0)</f>
        <v>0</v>
      </c>
      <c r="J783" s="233"/>
    </row>
    <row r="784" spans="1:10" ht="15" customHeight="1" x14ac:dyDescent="0.25">
      <c r="A784" s="21" t="s">
        <v>157</v>
      </c>
      <c r="B784" s="21" t="s">
        <v>225</v>
      </c>
      <c r="C784" s="21" t="s">
        <v>36</v>
      </c>
      <c r="D784" s="21" t="s">
        <v>7</v>
      </c>
      <c r="E784" s="59"/>
      <c r="F784" s="21"/>
      <c r="G784" s="102"/>
      <c r="H784" s="21"/>
      <c r="I784" s="102"/>
      <c r="J784" s="234">
        <f t="shared" ref="J784" si="385">IFERROR(E789+F789+G789+H789+I789,0)</f>
        <v>0</v>
      </c>
    </row>
    <row r="785" spans="1:10" ht="15" customHeight="1" x14ac:dyDescent="0.25">
      <c r="A785" s="21"/>
      <c r="B785" s="21"/>
      <c r="C785" s="21"/>
      <c r="D785" s="21" t="s">
        <v>9</v>
      </c>
      <c r="E785" s="21"/>
      <c r="F785" s="21"/>
      <c r="G785" s="21"/>
      <c r="H785" s="21"/>
      <c r="I785" s="21"/>
      <c r="J785" s="235"/>
    </row>
    <row r="786" spans="1:10" ht="15" customHeight="1" x14ac:dyDescent="0.25">
      <c r="A786" s="21"/>
      <c r="B786" s="21"/>
      <c r="C786" s="21"/>
      <c r="D786" s="21" t="s">
        <v>10</v>
      </c>
      <c r="E786" s="21"/>
      <c r="F786" s="21"/>
      <c r="G786" s="21"/>
      <c r="H786" s="21"/>
      <c r="I786" s="21"/>
      <c r="J786" s="235"/>
    </row>
    <row r="787" spans="1:10" ht="15" customHeight="1" x14ac:dyDescent="0.25">
      <c r="A787" s="21"/>
      <c r="B787" s="21"/>
      <c r="C787" s="21"/>
      <c r="D787" s="21" t="s">
        <v>11</v>
      </c>
      <c r="E787" s="21"/>
      <c r="F787" s="21"/>
      <c r="G787" s="21"/>
      <c r="H787" s="21"/>
      <c r="I787" s="21"/>
      <c r="J787" s="235"/>
    </row>
    <row r="788" spans="1:10" ht="15" customHeight="1" x14ac:dyDescent="0.25">
      <c r="A788" s="21"/>
      <c r="B788" s="21"/>
      <c r="C788" s="21"/>
      <c r="D788" s="21" t="s">
        <v>12</v>
      </c>
      <c r="E788" s="6"/>
      <c r="F788" s="6"/>
      <c r="G788" s="6"/>
      <c r="H788" s="21"/>
      <c r="I788" s="6"/>
      <c r="J788" s="235"/>
    </row>
    <row r="789" spans="1:10" ht="15.75" customHeight="1" thickBot="1" x14ac:dyDescent="0.3">
      <c r="A789" s="21"/>
      <c r="B789" s="21"/>
      <c r="C789" s="21"/>
      <c r="D789" s="22" t="s">
        <v>13</v>
      </c>
      <c r="E789" s="23">
        <f t="shared" ref="E789:G789" si="386">IFERROR(((2000*(1-(E786/E785))+0.01*E785)*E787),0)</f>
        <v>0</v>
      </c>
      <c r="F789" s="23">
        <f t="shared" si="386"/>
        <v>0</v>
      </c>
      <c r="G789" s="23">
        <f t="shared" si="386"/>
        <v>0</v>
      </c>
      <c r="H789" s="23">
        <f>IFERROR(((2000*(1-(H786/H785))+0.01*H785)*H787)+H788,0)</f>
        <v>0</v>
      </c>
      <c r="I789" s="23">
        <f t="shared" ref="I789" si="387">IFERROR(((2000*(1-(I786/I785))+0.01*I785)*I787)+I788,0)</f>
        <v>0</v>
      </c>
      <c r="J789" s="236"/>
    </row>
    <row r="790" spans="1:10" ht="15" customHeight="1" x14ac:dyDescent="0.25">
      <c r="A790" s="5" t="s">
        <v>285</v>
      </c>
      <c r="B790" s="5" t="s">
        <v>209</v>
      </c>
      <c r="C790" s="5" t="s">
        <v>22</v>
      </c>
      <c r="D790" s="5" t="s">
        <v>7</v>
      </c>
      <c r="E790" s="5"/>
      <c r="F790" s="5"/>
      <c r="G790" s="5"/>
      <c r="H790" s="5"/>
      <c r="I790" s="5"/>
      <c r="J790" s="231">
        <f t="shared" ref="J790" si="388">IFERROR(E795+F795+G795+H795+I795,0)</f>
        <v>0</v>
      </c>
    </row>
    <row r="791" spans="1:10" ht="15" customHeight="1" x14ac:dyDescent="0.25">
      <c r="A791" s="5"/>
      <c r="B791" s="5"/>
      <c r="C791" s="5"/>
      <c r="D791" s="5" t="s">
        <v>9</v>
      </c>
      <c r="E791" s="5"/>
      <c r="F791" s="5"/>
      <c r="G791" s="5"/>
      <c r="H791" s="5"/>
      <c r="I791" s="5"/>
      <c r="J791" s="232"/>
    </row>
    <row r="792" spans="1:10" ht="15" customHeight="1" x14ac:dyDescent="0.25">
      <c r="A792" s="5"/>
      <c r="B792" s="5"/>
      <c r="C792" s="5"/>
      <c r="D792" s="5" t="s">
        <v>10</v>
      </c>
      <c r="E792" s="5"/>
      <c r="F792" s="5"/>
      <c r="G792" s="5"/>
      <c r="H792" s="5"/>
      <c r="I792" s="5"/>
      <c r="J792" s="232"/>
    </row>
    <row r="793" spans="1:10" ht="15" customHeight="1" x14ac:dyDescent="0.25">
      <c r="A793" s="5"/>
      <c r="B793" s="5"/>
      <c r="C793" s="5"/>
      <c r="D793" s="5" t="s">
        <v>11</v>
      </c>
      <c r="E793" s="5"/>
      <c r="F793" s="5"/>
      <c r="G793" s="5"/>
      <c r="H793" s="5"/>
      <c r="I793" s="5"/>
      <c r="J793" s="232"/>
    </row>
    <row r="794" spans="1:10" ht="15" customHeight="1" x14ac:dyDescent="0.25">
      <c r="A794" s="5"/>
      <c r="B794" s="5"/>
      <c r="C794" s="5"/>
      <c r="D794" s="5" t="s">
        <v>12</v>
      </c>
      <c r="E794" s="6"/>
      <c r="F794" s="6"/>
      <c r="G794" s="6"/>
      <c r="H794" s="5"/>
      <c r="I794" s="6"/>
      <c r="J794" s="232"/>
    </row>
    <row r="795" spans="1:10" ht="15.75" customHeight="1" thickBot="1" x14ac:dyDescent="0.3">
      <c r="A795" s="5"/>
      <c r="B795" s="5"/>
      <c r="C795" s="5"/>
      <c r="D795" s="7" t="s">
        <v>13</v>
      </c>
      <c r="E795" s="8">
        <f t="shared" ref="E795:G795" si="389">IFERROR(((2000*(1-(E792/E791))+0.01*E791)*E793),0)</f>
        <v>0</v>
      </c>
      <c r="F795" s="8">
        <f t="shared" si="389"/>
        <v>0</v>
      </c>
      <c r="G795" s="8">
        <f t="shared" si="389"/>
        <v>0</v>
      </c>
      <c r="H795" s="8">
        <f>IFERROR(((2000*(1-(H792/H791))+0.01*H791)*H793)+H794,0)</f>
        <v>0</v>
      </c>
      <c r="I795" s="8">
        <f t="shared" ref="I795" si="390">IFERROR(((2000*(1-(I792/I791))+0.01*I791)*I793)+I794,0)</f>
        <v>0</v>
      </c>
      <c r="J795" s="233"/>
    </row>
    <row r="796" spans="1:10" ht="15" customHeight="1" x14ac:dyDescent="0.25">
      <c r="A796" s="15" t="s">
        <v>286</v>
      </c>
      <c r="B796" s="15" t="s">
        <v>102</v>
      </c>
      <c r="C796" s="15" t="s">
        <v>22</v>
      </c>
      <c r="D796" s="15" t="s">
        <v>7</v>
      </c>
      <c r="E796" s="15"/>
      <c r="F796" s="15"/>
      <c r="G796" s="15"/>
      <c r="H796" s="15"/>
      <c r="I796" s="15"/>
      <c r="J796" s="237">
        <f t="shared" ref="J796" si="391">IFERROR(E801+F801+G801+H801+I801,0)</f>
        <v>0</v>
      </c>
    </row>
    <row r="797" spans="1:10" ht="15" customHeight="1" x14ac:dyDescent="0.25">
      <c r="A797" s="15"/>
      <c r="B797" s="15"/>
      <c r="C797" s="15"/>
      <c r="D797" s="15" t="s">
        <v>9</v>
      </c>
      <c r="E797" s="15"/>
      <c r="F797" s="15"/>
      <c r="G797" s="15"/>
      <c r="H797" s="15"/>
      <c r="I797" s="15"/>
      <c r="J797" s="238"/>
    </row>
    <row r="798" spans="1:10" ht="15" customHeight="1" x14ac:dyDescent="0.25">
      <c r="A798" s="15"/>
      <c r="B798" s="15"/>
      <c r="C798" s="15"/>
      <c r="D798" s="15" t="s">
        <v>10</v>
      </c>
      <c r="E798" s="15"/>
      <c r="F798" s="15"/>
      <c r="G798" s="15"/>
      <c r="H798" s="15"/>
      <c r="I798" s="15"/>
      <c r="J798" s="238"/>
    </row>
    <row r="799" spans="1:10" ht="15" customHeight="1" x14ac:dyDescent="0.25">
      <c r="A799" s="15"/>
      <c r="B799" s="15"/>
      <c r="C799" s="15"/>
      <c r="D799" s="15" t="s">
        <v>11</v>
      </c>
      <c r="E799" s="15"/>
      <c r="F799" s="15"/>
      <c r="G799" s="15"/>
      <c r="H799" s="15"/>
      <c r="I799" s="15"/>
      <c r="J799" s="238"/>
    </row>
    <row r="800" spans="1:10" ht="15" customHeight="1" x14ac:dyDescent="0.25">
      <c r="A800" s="15"/>
      <c r="B800" s="15"/>
      <c r="C800" s="15"/>
      <c r="D800" s="15" t="s">
        <v>12</v>
      </c>
      <c r="E800" s="6"/>
      <c r="F800" s="6"/>
      <c r="G800" s="6"/>
      <c r="H800" s="15"/>
      <c r="I800" s="6"/>
      <c r="J800" s="238"/>
    </row>
    <row r="801" spans="1:10" ht="15.75" customHeight="1" thickBot="1" x14ac:dyDescent="0.3">
      <c r="A801" s="15"/>
      <c r="B801" s="15"/>
      <c r="C801" s="15"/>
      <c r="D801" s="16" t="s">
        <v>13</v>
      </c>
      <c r="E801" s="17">
        <f t="shared" ref="E801:G801" si="392">IFERROR(((2000*(1-(E798/E797))+0.01*E797)*E799),0)</f>
        <v>0</v>
      </c>
      <c r="F801" s="17">
        <f t="shared" si="392"/>
        <v>0</v>
      </c>
      <c r="G801" s="17">
        <f t="shared" si="392"/>
        <v>0</v>
      </c>
      <c r="H801" s="17">
        <f>IFERROR(((2000*(1-(H798/H797))+0.01*H797)*H799)+H800,0)</f>
        <v>0</v>
      </c>
      <c r="I801" s="17">
        <f t="shared" ref="I801" si="393">IFERROR(((2000*(1-(I798/I797))+0.01*I797)*I799)+I800,0)</f>
        <v>0</v>
      </c>
      <c r="J801" s="239"/>
    </row>
    <row r="802" spans="1:10" ht="15" customHeight="1" x14ac:dyDescent="0.25">
      <c r="A802" s="5" t="s">
        <v>233</v>
      </c>
      <c r="B802" s="5" t="s">
        <v>234</v>
      </c>
      <c r="C802" s="5" t="s">
        <v>22</v>
      </c>
      <c r="D802" s="5" t="s">
        <v>7</v>
      </c>
      <c r="E802" s="5"/>
      <c r="F802" s="5"/>
      <c r="G802" s="73"/>
      <c r="H802" s="5"/>
      <c r="I802" s="73"/>
      <c r="J802" s="231">
        <f t="shared" ref="J802" si="394">IFERROR(E807+F807+G807+H807+I807,0)</f>
        <v>0</v>
      </c>
    </row>
    <row r="803" spans="1:10" ht="15" customHeight="1" x14ac:dyDescent="0.25">
      <c r="A803" s="5"/>
      <c r="B803" s="5"/>
      <c r="C803" s="5"/>
      <c r="D803" s="5" t="s">
        <v>9</v>
      </c>
      <c r="E803" s="5"/>
      <c r="F803" s="5"/>
      <c r="G803" s="5"/>
      <c r="H803" s="5"/>
      <c r="I803" s="5"/>
      <c r="J803" s="232"/>
    </row>
    <row r="804" spans="1:10" ht="15" customHeight="1" x14ac:dyDescent="0.25">
      <c r="A804" s="5"/>
      <c r="B804" s="5"/>
      <c r="C804" s="5"/>
      <c r="D804" s="5" t="s">
        <v>10</v>
      </c>
      <c r="E804" s="5"/>
      <c r="F804" s="5"/>
      <c r="G804" s="5"/>
      <c r="H804" s="5"/>
      <c r="I804" s="5"/>
      <c r="J804" s="232"/>
    </row>
    <row r="805" spans="1:10" ht="15" customHeight="1" x14ac:dyDescent="0.25">
      <c r="A805" s="5"/>
      <c r="B805" s="5"/>
      <c r="C805" s="5"/>
      <c r="D805" s="5" t="s">
        <v>11</v>
      </c>
      <c r="E805" s="5"/>
      <c r="F805" s="5"/>
      <c r="G805" s="5"/>
      <c r="H805" s="5"/>
      <c r="I805" s="5"/>
      <c r="J805" s="232"/>
    </row>
    <row r="806" spans="1:10" ht="15" customHeight="1" x14ac:dyDescent="0.25">
      <c r="A806" s="5"/>
      <c r="B806" s="5"/>
      <c r="C806" s="5"/>
      <c r="D806" s="5" t="s">
        <v>12</v>
      </c>
      <c r="E806" s="6"/>
      <c r="F806" s="6"/>
      <c r="G806" s="6"/>
      <c r="H806" s="5"/>
      <c r="I806" s="6"/>
      <c r="J806" s="232"/>
    </row>
    <row r="807" spans="1:10" ht="15.75" customHeight="1" thickBot="1" x14ac:dyDescent="0.3">
      <c r="A807" s="5"/>
      <c r="B807" s="5"/>
      <c r="C807" s="5"/>
      <c r="D807" s="7" t="s">
        <v>13</v>
      </c>
      <c r="E807" s="8">
        <f t="shared" ref="E807:G807" si="395">IFERROR(((2000*(1-(E804/E803))+0.01*E803)*E805),0)</f>
        <v>0</v>
      </c>
      <c r="F807" s="8">
        <f t="shared" si="395"/>
        <v>0</v>
      </c>
      <c r="G807" s="8">
        <f t="shared" si="395"/>
        <v>0</v>
      </c>
      <c r="H807" s="8">
        <f>IFERROR(((2000*(1-(H804/H803))+0.01*H803)*H805)+H806,0)</f>
        <v>0</v>
      </c>
      <c r="I807" s="8">
        <f t="shared" ref="I807" si="396">IFERROR(((2000*(1-(I804/I803))+0.01*I803)*I805)+I806,0)</f>
        <v>0</v>
      </c>
      <c r="J807" s="233"/>
    </row>
    <row r="808" spans="1:10" s="124" customFormat="1" ht="15" customHeight="1" x14ac:dyDescent="0.25">
      <c r="A808" s="96" t="s">
        <v>327</v>
      </c>
      <c r="B808" s="96" t="s">
        <v>165</v>
      </c>
      <c r="C808" s="96" t="s">
        <v>22</v>
      </c>
      <c r="D808" s="96" t="s">
        <v>7</v>
      </c>
      <c r="E808" s="126"/>
      <c r="F808" s="96"/>
      <c r="G808" s="130"/>
      <c r="H808" s="96"/>
      <c r="I808" s="130"/>
      <c r="J808" s="237">
        <f t="shared" ref="J808" si="397">IFERROR(E813+F813+G813+H813+I813,0)</f>
        <v>0</v>
      </c>
    </row>
    <row r="809" spans="1:10" s="124" customFormat="1" ht="15" customHeight="1" x14ac:dyDescent="0.25">
      <c r="A809" s="96"/>
      <c r="B809" s="96"/>
      <c r="C809" s="96"/>
      <c r="D809" s="96" t="s">
        <v>9</v>
      </c>
      <c r="E809" s="96"/>
      <c r="F809" s="96"/>
      <c r="G809" s="96"/>
      <c r="H809" s="96"/>
      <c r="I809" s="96"/>
      <c r="J809" s="238"/>
    </row>
    <row r="810" spans="1:10" s="124" customFormat="1" ht="15" customHeight="1" x14ac:dyDescent="0.25">
      <c r="A810" s="96"/>
      <c r="B810" s="96"/>
      <c r="C810" s="96"/>
      <c r="D810" s="96" t="s">
        <v>10</v>
      </c>
      <c r="E810" s="96"/>
      <c r="F810" s="96"/>
      <c r="G810" s="96"/>
      <c r="H810" s="96"/>
      <c r="I810" s="96"/>
      <c r="J810" s="238"/>
    </row>
    <row r="811" spans="1:10" s="124" customFormat="1" ht="15" customHeight="1" x14ac:dyDescent="0.25">
      <c r="A811" s="96"/>
      <c r="B811" s="96"/>
      <c r="C811" s="96"/>
      <c r="D811" s="96" t="s">
        <v>11</v>
      </c>
      <c r="E811" s="96"/>
      <c r="F811" s="96"/>
      <c r="G811" s="96"/>
      <c r="H811" s="96"/>
      <c r="I811" s="96"/>
      <c r="J811" s="238"/>
    </row>
    <row r="812" spans="1:10" s="124" customFormat="1" ht="15" customHeight="1" x14ac:dyDescent="0.25">
      <c r="A812" s="96"/>
      <c r="B812" s="96"/>
      <c r="C812" s="96"/>
      <c r="D812" s="96" t="s">
        <v>12</v>
      </c>
      <c r="E812" s="6"/>
      <c r="F812" s="6"/>
      <c r="G812" s="6"/>
      <c r="H812" s="96"/>
      <c r="I812" s="6"/>
      <c r="J812" s="238"/>
    </row>
    <row r="813" spans="1:10" s="124" customFormat="1" ht="15.75" customHeight="1" thickBot="1" x14ac:dyDescent="0.3">
      <c r="A813" s="96"/>
      <c r="B813" s="96"/>
      <c r="C813" s="96"/>
      <c r="D813" s="97" t="s">
        <v>13</v>
      </c>
      <c r="E813" s="98">
        <f t="shared" ref="E813:G813" si="398">IFERROR(((2000*(1-(E810/E809))+0.01*E809)*E811),0)</f>
        <v>0</v>
      </c>
      <c r="F813" s="98">
        <f t="shared" si="398"/>
        <v>0</v>
      </c>
      <c r="G813" s="98">
        <f t="shared" si="398"/>
        <v>0</v>
      </c>
      <c r="H813" s="98">
        <f>IFERROR(((2000*(1-(H810/H809))+0.01*H809)*H811)+H812,0)</f>
        <v>0</v>
      </c>
      <c r="I813" s="98">
        <f t="shared" ref="I813" si="399">IFERROR(((2000*(1-(I810/I809))+0.01*I809)*I811)+I812,0)</f>
        <v>0</v>
      </c>
      <c r="J813" s="239"/>
    </row>
    <row r="814" spans="1:10" ht="30" customHeight="1" x14ac:dyDescent="0.25">
      <c r="A814" s="21" t="s">
        <v>155</v>
      </c>
      <c r="B814" s="21" t="s">
        <v>156</v>
      </c>
      <c r="C814" s="21" t="s">
        <v>22</v>
      </c>
      <c r="D814" s="21" t="s">
        <v>7</v>
      </c>
      <c r="E814" s="59"/>
      <c r="F814" s="21"/>
      <c r="G814" s="102"/>
      <c r="H814" s="21"/>
      <c r="I814" s="102"/>
      <c r="J814" s="234">
        <f t="shared" ref="J814" si="400">IFERROR(E819+F819+G819+H819+I819,0)</f>
        <v>0</v>
      </c>
    </row>
    <row r="815" spans="1:10" ht="15" customHeight="1" x14ac:dyDescent="0.25">
      <c r="A815" s="21"/>
      <c r="B815" s="21"/>
      <c r="C815" s="21"/>
      <c r="D815" s="21" t="s">
        <v>9</v>
      </c>
      <c r="E815" s="21"/>
      <c r="F815" s="21"/>
      <c r="G815" s="21"/>
      <c r="H815" s="21"/>
      <c r="I815" s="21"/>
      <c r="J815" s="235"/>
    </row>
    <row r="816" spans="1:10" ht="15" customHeight="1" x14ac:dyDescent="0.25">
      <c r="A816" s="21"/>
      <c r="B816" s="21"/>
      <c r="C816" s="21"/>
      <c r="D816" s="21" t="s">
        <v>10</v>
      </c>
      <c r="E816" s="21"/>
      <c r="F816" s="21"/>
      <c r="G816" s="21"/>
      <c r="H816" s="21"/>
      <c r="I816" s="21"/>
      <c r="J816" s="235"/>
    </row>
    <row r="817" spans="1:10" ht="15" customHeight="1" x14ac:dyDescent="0.25">
      <c r="A817" s="21"/>
      <c r="B817" s="21"/>
      <c r="C817" s="21"/>
      <c r="D817" s="21" t="s">
        <v>11</v>
      </c>
      <c r="E817" s="21"/>
      <c r="F817" s="21"/>
      <c r="G817" s="21"/>
      <c r="H817" s="21"/>
      <c r="I817" s="21"/>
      <c r="J817" s="235"/>
    </row>
    <row r="818" spans="1:10" ht="15" customHeight="1" x14ac:dyDescent="0.25">
      <c r="A818" s="21"/>
      <c r="B818" s="21"/>
      <c r="C818" s="21"/>
      <c r="D818" s="21" t="s">
        <v>12</v>
      </c>
      <c r="E818" s="6"/>
      <c r="F818" s="6"/>
      <c r="G818" s="6"/>
      <c r="H818" s="21"/>
      <c r="I818" s="6"/>
      <c r="J818" s="235"/>
    </row>
    <row r="819" spans="1:10" ht="15.75" customHeight="1" thickBot="1" x14ac:dyDescent="0.3">
      <c r="A819" s="21"/>
      <c r="B819" s="21"/>
      <c r="C819" s="21"/>
      <c r="D819" s="22" t="s">
        <v>13</v>
      </c>
      <c r="E819" s="23">
        <f t="shared" ref="E819:G819" si="401">IFERROR(((2000*(1-(E816/E815))+0.01*E815)*E817),0)</f>
        <v>0</v>
      </c>
      <c r="F819" s="23">
        <f t="shared" si="401"/>
        <v>0</v>
      </c>
      <c r="G819" s="23">
        <f t="shared" si="401"/>
        <v>0</v>
      </c>
      <c r="H819" s="23">
        <f>IFERROR(((2000*(1-(H816/H815))+0.01*H815)*H817)+H818,0)</f>
        <v>0</v>
      </c>
      <c r="I819" s="23">
        <f t="shared" ref="I819" si="402">IFERROR(((2000*(1-(I816/I815))+0.01*I815)*I817)+I818,0)</f>
        <v>0</v>
      </c>
      <c r="J819" s="236"/>
    </row>
    <row r="820" spans="1:10" ht="15" customHeight="1" x14ac:dyDescent="0.25">
      <c r="A820" s="15" t="s">
        <v>287</v>
      </c>
      <c r="B820" s="15" t="s">
        <v>288</v>
      </c>
      <c r="C820" s="15" t="s">
        <v>22</v>
      </c>
      <c r="D820" s="15" t="s">
        <v>7</v>
      </c>
      <c r="E820" s="15"/>
      <c r="F820" s="15"/>
      <c r="G820" s="15"/>
      <c r="H820" s="15"/>
      <c r="I820" s="15"/>
      <c r="J820" s="237">
        <f t="shared" ref="J820" si="403">IFERROR(E825+F825+G825+H825+I825,0)</f>
        <v>0</v>
      </c>
    </row>
    <row r="821" spans="1:10" ht="15" customHeight="1" x14ac:dyDescent="0.25">
      <c r="A821" s="15"/>
      <c r="B821" s="15"/>
      <c r="C821" s="15"/>
      <c r="D821" s="15" t="s">
        <v>9</v>
      </c>
      <c r="E821" s="15"/>
      <c r="F821" s="15"/>
      <c r="G821" s="15"/>
      <c r="H821" s="15"/>
      <c r="I821" s="15"/>
      <c r="J821" s="238"/>
    </row>
    <row r="822" spans="1:10" ht="15" customHeight="1" x14ac:dyDescent="0.25">
      <c r="A822" s="15"/>
      <c r="B822" s="15"/>
      <c r="C822" s="15"/>
      <c r="D822" s="15" t="s">
        <v>10</v>
      </c>
      <c r="E822" s="15"/>
      <c r="F822" s="15"/>
      <c r="G822" s="15"/>
      <c r="H822" s="15"/>
      <c r="I822" s="15"/>
      <c r="J822" s="238"/>
    </row>
    <row r="823" spans="1:10" ht="15" customHeight="1" x14ac:dyDescent="0.25">
      <c r="A823" s="15"/>
      <c r="B823" s="15"/>
      <c r="C823" s="15"/>
      <c r="D823" s="15" t="s">
        <v>11</v>
      </c>
      <c r="E823" s="15"/>
      <c r="F823" s="15"/>
      <c r="G823" s="15"/>
      <c r="H823" s="15"/>
      <c r="I823" s="15"/>
      <c r="J823" s="238"/>
    </row>
    <row r="824" spans="1:10" ht="15" customHeight="1" x14ac:dyDescent="0.25">
      <c r="A824" s="15"/>
      <c r="B824" s="15"/>
      <c r="C824" s="15"/>
      <c r="D824" s="15" t="s">
        <v>12</v>
      </c>
      <c r="E824" s="6"/>
      <c r="F824" s="6"/>
      <c r="G824" s="6"/>
      <c r="H824" s="15"/>
      <c r="I824" s="6"/>
      <c r="J824" s="238"/>
    </row>
    <row r="825" spans="1:10" ht="15.75" customHeight="1" thickBot="1" x14ac:dyDescent="0.3">
      <c r="A825" s="15"/>
      <c r="B825" s="15"/>
      <c r="C825" s="15"/>
      <c r="D825" s="16" t="s">
        <v>13</v>
      </c>
      <c r="E825" s="17">
        <f t="shared" ref="E825:G825" si="404">IFERROR(((2000*(1-(E822/E821))+0.01*E821)*E823),0)</f>
        <v>0</v>
      </c>
      <c r="F825" s="17">
        <f t="shared" si="404"/>
        <v>0</v>
      </c>
      <c r="G825" s="17">
        <f t="shared" si="404"/>
        <v>0</v>
      </c>
      <c r="H825" s="17">
        <f>IFERROR(((2000*(1-(H822/H821))+0.01*H821)*H823)+H824,0)</f>
        <v>0</v>
      </c>
      <c r="I825" s="17">
        <f t="shared" ref="I825" si="405">IFERROR(((2000*(1-(I822/I821))+0.01*I821)*I823)+I824,0)</f>
        <v>0</v>
      </c>
      <c r="J825" s="239"/>
    </row>
    <row r="826" spans="1:10" ht="32.25" customHeight="1" x14ac:dyDescent="0.25">
      <c r="A826" s="56" t="s">
        <v>146</v>
      </c>
      <c r="B826" s="56" t="s">
        <v>147</v>
      </c>
      <c r="C826" s="56" t="s">
        <v>22</v>
      </c>
      <c r="D826" s="56" t="s">
        <v>7</v>
      </c>
      <c r="E826" s="134"/>
      <c r="F826" s="56"/>
      <c r="G826" s="56"/>
      <c r="H826" s="56"/>
      <c r="I826" s="56"/>
      <c r="J826" s="243">
        <f t="shared" ref="J826" si="406">IFERROR(E831+F831+G831+H831+I831,0)</f>
        <v>0</v>
      </c>
    </row>
    <row r="827" spans="1:10" ht="15" customHeight="1" x14ac:dyDescent="0.25">
      <c r="A827" s="56"/>
      <c r="B827" s="56"/>
      <c r="C827" s="56"/>
      <c r="D827" s="56" t="s">
        <v>9</v>
      </c>
      <c r="E827" s="56"/>
      <c r="F827" s="56"/>
      <c r="G827" s="56"/>
      <c r="H827" s="56"/>
      <c r="I827" s="56"/>
      <c r="J827" s="244"/>
    </row>
    <row r="828" spans="1:10" ht="15" customHeight="1" x14ac:dyDescent="0.25">
      <c r="A828" s="56"/>
      <c r="B828" s="56"/>
      <c r="C828" s="56"/>
      <c r="D828" s="56" t="s">
        <v>10</v>
      </c>
      <c r="E828" s="56"/>
      <c r="F828" s="56"/>
      <c r="G828" s="56"/>
      <c r="H828" s="56"/>
      <c r="I828" s="56"/>
      <c r="J828" s="244"/>
    </row>
    <row r="829" spans="1:10" ht="15" customHeight="1" x14ac:dyDescent="0.25">
      <c r="A829" s="56"/>
      <c r="B829" s="56"/>
      <c r="C829" s="56"/>
      <c r="D829" s="56" t="s">
        <v>11</v>
      </c>
      <c r="E829" s="56"/>
      <c r="F829" s="56"/>
      <c r="G829" s="56"/>
      <c r="H829" s="56"/>
      <c r="I829" s="56"/>
      <c r="J829" s="244"/>
    </row>
    <row r="830" spans="1:10" ht="15" customHeight="1" x14ac:dyDescent="0.25">
      <c r="A830" s="56"/>
      <c r="B830" s="56"/>
      <c r="C830" s="56"/>
      <c r="D830" s="56" t="s">
        <v>12</v>
      </c>
      <c r="E830" s="6"/>
      <c r="F830" s="6"/>
      <c r="G830" s="6"/>
      <c r="H830" s="56"/>
      <c r="I830" s="6"/>
      <c r="J830" s="244"/>
    </row>
    <row r="831" spans="1:10" ht="15.75" customHeight="1" thickBot="1" x14ac:dyDescent="0.3">
      <c r="A831" s="56"/>
      <c r="B831" s="56"/>
      <c r="C831" s="56"/>
      <c r="D831" s="57" t="s">
        <v>13</v>
      </c>
      <c r="E831" s="58">
        <f t="shared" ref="E831:G831" si="407">IFERROR(((2000*(1-(E828/E827))+0.01*E827)*E829),0)</f>
        <v>0</v>
      </c>
      <c r="F831" s="58">
        <f t="shared" si="407"/>
        <v>0</v>
      </c>
      <c r="G831" s="58">
        <f t="shared" si="407"/>
        <v>0</v>
      </c>
      <c r="H831" s="58">
        <f>IFERROR(((2000*(1-(H828/H827))+0.01*H827)*H829)+H830,0)</f>
        <v>0</v>
      </c>
      <c r="I831" s="58">
        <f t="shared" ref="I831" si="408">IFERROR(((2000*(1-(I828/I827))+0.01*I827)*I829)+I830,0)</f>
        <v>0</v>
      </c>
      <c r="J831" s="245"/>
    </row>
    <row r="832" spans="1:10" ht="32.25" customHeight="1" x14ac:dyDescent="0.25">
      <c r="A832" s="5" t="s">
        <v>107</v>
      </c>
      <c r="B832" s="5" t="s">
        <v>131</v>
      </c>
      <c r="C832" s="5" t="s">
        <v>22</v>
      </c>
      <c r="D832" s="5" t="s">
        <v>7</v>
      </c>
      <c r="E832" s="47"/>
      <c r="F832" s="47"/>
      <c r="G832" s="47"/>
      <c r="H832" s="92"/>
      <c r="I832" s="47"/>
      <c r="J832" s="231">
        <f t="shared" ref="J832" si="409">IFERROR(E837+F837+G837+H837+I837,0)</f>
        <v>0</v>
      </c>
    </row>
    <row r="833" spans="1:10" ht="15" customHeight="1" x14ac:dyDescent="0.25">
      <c r="A833" s="5"/>
      <c r="B833" s="5"/>
      <c r="C833" s="5"/>
      <c r="D833" s="5" t="s">
        <v>9</v>
      </c>
      <c r="E833" s="5"/>
      <c r="F833" s="5"/>
      <c r="G833" s="5"/>
      <c r="H833" s="5"/>
      <c r="I833" s="5"/>
      <c r="J833" s="232"/>
    </row>
    <row r="834" spans="1:10" ht="15" customHeight="1" x14ac:dyDescent="0.25">
      <c r="A834" s="5"/>
      <c r="B834" s="5"/>
      <c r="C834" s="5"/>
      <c r="D834" s="5" t="s">
        <v>10</v>
      </c>
      <c r="E834" s="5"/>
      <c r="F834" s="5"/>
      <c r="G834" s="5"/>
      <c r="H834" s="5"/>
      <c r="I834" s="5"/>
      <c r="J834" s="232"/>
    </row>
    <row r="835" spans="1:10" ht="15" customHeight="1" x14ac:dyDescent="0.25">
      <c r="A835" s="5"/>
      <c r="B835" s="5"/>
      <c r="C835" s="5"/>
      <c r="D835" s="5" t="s">
        <v>11</v>
      </c>
      <c r="E835" s="5"/>
      <c r="F835" s="5"/>
      <c r="G835" s="5"/>
      <c r="H835" s="5"/>
      <c r="I835" s="5"/>
      <c r="J835" s="232"/>
    </row>
    <row r="836" spans="1:10" ht="15" customHeight="1" x14ac:dyDescent="0.25">
      <c r="A836" s="5"/>
      <c r="B836" s="5"/>
      <c r="C836" s="5"/>
      <c r="D836" s="5" t="s">
        <v>12</v>
      </c>
      <c r="E836" s="6"/>
      <c r="F836" s="6"/>
      <c r="G836" s="6"/>
      <c r="H836" s="5"/>
      <c r="I836" s="6"/>
      <c r="J836" s="232"/>
    </row>
    <row r="837" spans="1:10" ht="15.75" customHeight="1" thickBot="1" x14ac:dyDescent="0.3">
      <c r="A837" s="5"/>
      <c r="B837" s="5"/>
      <c r="C837" s="5"/>
      <c r="D837" s="7" t="s">
        <v>13</v>
      </c>
      <c r="E837" s="8">
        <f t="shared" ref="E837:G837" si="410">IFERROR(((2000*(1-(E834/E833))+0.01*E833)*E835),0)</f>
        <v>0</v>
      </c>
      <c r="F837" s="8">
        <f t="shared" si="410"/>
        <v>0</v>
      </c>
      <c r="G837" s="8">
        <f t="shared" si="410"/>
        <v>0</v>
      </c>
      <c r="H837" s="8">
        <f>IFERROR(((2000*(1-(H834/H833))+0.01*H833)*H835)+H836,0)</f>
        <v>0</v>
      </c>
      <c r="I837" s="8">
        <f t="shared" ref="I837" si="411">IFERROR(((2000*(1-(I834/I833))+0.01*I833)*I835)+I836,0)</f>
        <v>0</v>
      </c>
      <c r="J837" s="233"/>
    </row>
    <row r="838" spans="1:10" ht="27.75" customHeight="1" x14ac:dyDescent="0.25">
      <c r="A838" s="15" t="s">
        <v>329</v>
      </c>
      <c r="B838" s="15" t="s">
        <v>330</v>
      </c>
      <c r="C838" s="15" t="s">
        <v>22</v>
      </c>
      <c r="D838" s="15" t="s">
        <v>7</v>
      </c>
      <c r="E838" s="46"/>
      <c r="F838" s="113"/>
      <c r="G838" s="15" t="s">
        <v>401</v>
      </c>
      <c r="H838" s="15"/>
      <c r="I838" s="15"/>
      <c r="J838" s="237">
        <f t="shared" ref="J838" si="412">IFERROR(E843+F843+G843+H843+I843,0)</f>
        <v>1432.7285761589403</v>
      </c>
    </row>
    <row r="839" spans="1:10" ht="15" customHeight="1" x14ac:dyDescent="0.25">
      <c r="A839" s="15"/>
      <c r="B839" s="15"/>
      <c r="C839" s="15"/>
      <c r="D839" s="15" t="s">
        <v>9</v>
      </c>
      <c r="E839" s="15"/>
      <c r="F839" s="15"/>
      <c r="G839" s="15">
        <v>151</v>
      </c>
      <c r="H839" s="15"/>
      <c r="I839" s="15"/>
      <c r="J839" s="238"/>
    </row>
    <row r="840" spans="1:10" ht="15" customHeight="1" x14ac:dyDescent="0.25">
      <c r="A840" s="15"/>
      <c r="B840" s="15"/>
      <c r="C840" s="15"/>
      <c r="D840" s="15" t="s">
        <v>10</v>
      </c>
      <c r="E840" s="15"/>
      <c r="F840" s="15"/>
      <c r="G840" s="15">
        <v>79</v>
      </c>
      <c r="H840" s="15"/>
      <c r="I840" s="15"/>
      <c r="J840" s="238"/>
    </row>
    <row r="841" spans="1:10" ht="15" customHeight="1" x14ac:dyDescent="0.25">
      <c r="A841" s="15"/>
      <c r="B841" s="15"/>
      <c r="C841" s="15"/>
      <c r="D841" s="15" t="s">
        <v>11</v>
      </c>
      <c r="E841" s="15"/>
      <c r="F841" s="15"/>
      <c r="G841" s="15">
        <v>1.5</v>
      </c>
      <c r="H841" s="15"/>
      <c r="I841" s="15"/>
      <c r="J841" s="238"/>
    </row>
    <row r="842" spans="1:10" ht="15" customHeight="1" x14ac:dyDescent="0.25">
      <c r="A842" s="15"/>
      <c r="B842" s="15"/>
      <c r="C842" s="15"/>
      <c r="D842" s="15" t="s">
        <v>12</v>
      </c>
      <c r="E842" s="6"/>
      <c r="F842" s="6"/>
      <c r="G842" s="6"/>
      <c r="H842" s="15"/>
      <c r="I842" s="6"/>
      <c r="J842" s="238"/>
    </row>
    <row r="843" spans="1:10" ht="15.75" customHeight="1" thickBot="1" x14ac:dyDescent="0.3">
      <c r="A843" s="15"/>
      <c r="B843" s="15"/>
      <c r="C843" s="15"/>
      <c r="D843" s="16" t="s">
        <v>13</v>
      </c>
      <c r="E843" s="17">
        <f t="shared" ref="E843:G843" si="413">IFERROR(((2000*(1-(E840/E839))+0.01*E839)*E841),0)</f>
        <v>0</v>
      </c>
      <c r="F843" s="17">
        <f t="shared" si="413"/>
        <v>0</v>
      </c>
      <c r="G843" s="17">
        <f t="shared" si="413"/>
        <v>1432.7285761589403</v>
      </c>
      <c r="H843" s="17">
        <f>IFERROR(((2000*(1-(H840/H839))+0.01*H839)*H841)+H842,0)</f>
        <v>0</v>
      </c>
      <c r="I843" s="17">
        <f t="shared" ref="I843" si="414">IFERROR(((2000*(1-(I840/I839))+0.01*I839)*I841)+I842,0)</f>
        <v>0</v>
      </c>
      <c r="J843" s="239"/>
    </row>
    <row r="844" spans="1:10" s="138" customFormat="1" ht="32.25" customHeight="1" x14ac:dyDescent="0.25">
      <c r="A844" s="68" t="s">
        <v>337</v>
      </c>
      <c r="B844" s="68" t="s">
        <v>333</v>
      </c>
      <c r="C844" s="68" t="s">
        <v>22</v>
      </c>
      <c r="D844" s="68" t="s">
        <v>7</v>
      </c>
      <c r="E844" s="125"/>
      <c r="F844" s="125"/>
      <c r="G844" s="125"/>
      <c r="H844" s="122"/>
      <c r="I844" s="125"/>
      <c r="J844" s="243">
        <f t="shared" ref="J844" si="415">IFERROR(E849+F849+G849+H849+I849,0)</f>
        <v>0</v>
      </c>
    </row>
    <row r="845" spans="1:10" s="138" customFormat="1" ht="15" customHeight="1" x14ac:dyDescent="0.25">
      <c r="A845" s="68"/>
      <c r="B845" s="68"/>
      <c r="C845" s="68"/>
      <c r="D845" s="68" t="s">
        <v>9</v>
      </c>
      <c r="E845" s="68"/>
      <c r="F845" s="68"/>
      <c r="G845" s="68"/>
      <c r="H845" s="68"/>
      <c r="I845" s="68"/>
      <c r="J845" s="244"/>
    </row>
    <row r="846" spans="1:10" s="138" customFormat="1" ht="15" customHeight="1" x14ac:dyDescent="0.25">
      <c r="A846" s="68"/>
      <c r="B846" s="68"/>
      <c r="C846" s="68"/>
      <c r="D846" s="68" t="s">
        <v>10</v>
      </c>
      <c r="E846" s="68"/>
      <c r="F846" s="68"/>
      <c r="G846" s="68"/>
      <c r="H846" s="68"/>
      <c r="I846" s="68"/>
      <c r="J846" s="244"/>
    </row>
    <row r="847" spans="1:10" s="138" customFormat="1" ht="15" customHeight="1" x14ac:dyDescent="0.25">
      <c r="A847" s="68"/>
      <c r="B847" s="68"/>
      <c r="C847" s="68"/>
      <c r="D847" s="68" t="s">
        <v>11</v>
      </c>
      <c r="E847" s="68"/>
      <c r="F847" s="68"/>
      <c r="G847" s="68"/>
      <c r="H847" s="68"/>
      <c r="I847" s="68"/>
      <c r="J847" s="244"/>
    </row>
    <row r="848" spans="1:10" s="138" customFormat="1" ht="15" customHeight="1" x14ac:dyDescent="0.25">
      <c r="A848" s="68"/>
      <c r="B848" s="68"/>
      <c r="C848" s="68"/>
      <c r="D848" s="68" t="s">
        <v>12</v>
      </c>
      <c r="E848" s="6"/>
      <c r="F848" s="6"/>
      <c r="G848" s="6"/>
      <c r="H848" s="68"/>
      <c r="I848" s="6"/>
      <c r="J848" s="244"/>
    </row>
    <row r="849" spans="1:10" s="138" customFormat="1" ht="15.75" customHeight="1" thickBot="1" x14ac:dyDescent="0.3">
      <c r="A849" s="68"/>
      <c r="B849" s="68"/>
      <c r="C849" s="68"/>
      <c r="D849" s="69" t="s">
        <v>13</v>
      </c>
      <c r="E849" s="70">
        <f t="shared" ref="E849:G849" si="416">IFERROR(((2000*(1-(E846/E845))+0.01*E845)*E847),0)</f>
        <v>0</v>
      </c>
      <c r="F849" s="70">
        <f t="shared" si="416"/>
        <v>0</v>
      </c>
      <c r="G849" s="70">
        <f t="shared" si="416"/>
        <v>0</v>
      </c>
      <c r="H849" s="70">
        <f>IFERROR(((2000*(1-(H846/H845))+0.01*H845)*H847)+H848,0)</f>
        <v>0</v>
      </c>
      <c r="I849" s="70">
        <f t="shared" ref="I849" si="417">IFERROR(((2000*(1-(I846/I845))+0.01*I845)*I847)+I848,0)</f>
        <v>0</v>
      </c>
      <c r="J849" s="245"/>
    </row>
    <row r="850" spans="1:10" s="138" customFormat="1" ht="32.25" customHeight="1" x14ac:dyDescent="0.25">
      <c r="A850" s="5" t="s">
        <v>256</v>
      </c>
      <c r="B850" s="5" t="s">
        <v>132</v>
      </c>
      <c r="C850" s="5" t="s">
        <v>22</v>
      </c>
      <c r="D850" s="5" t="s">
        <v>7</v>
      </c>
      <c r="E850" s="47"/>
      <c r="F850" s="47"/>
      <c r="G850" s="47"/>
      <c r="H850" s="92"/>
      <c r="I850" s="47"/>
      <c r="J850" s="231">
        <f t="shared" ref="J850" si="418">IFERROR(E855+F855+G855+H855+I855,0)</f>
        <v>0</v>
      </c>
    </row>
    <row r="851" spans="1:10" s="138" customFormat="1" ht="15" customHeight="1" x14ac:dyDescent="0.25">
      <c r="A851" s="5"/>
      <c r="B851" s="5"/>
      <c r="C851" s="5"/>
      <c r="D851" s="5" t="s">
        <v>9</v>
      </c>
      <c r="E851" s="5"/>
      <c r="F851" s="5"/>
      <c r="G851" s="5"/>
      <c r="H851" s="5"/>
      <c r="I851" s="5"/>
      <c r="J851" s="232"/>
    </row>
    <row r="852" spans="1:10" s="138" customFormat="1" ht="15" customHeight="1" x14ac:dyDescent="0.25">
      <c r="A852" s="5"/>
      <c r="B852" s="5"/>
      <c r="C852" s="5"/>
      <c r="D852" s="5" t="s">
        <v>10</v>
      </c>
      <c r="E852" s="5"/>
      <c r="F852" s="5"/>
      <c r="G852" s="5"/>
      <c r="H852" s="5"/>
      <c r="I852" s="5"/>
      <c r="J852" s="232"/>
    </row>
    <row r="853" spans="1:10" s="138" customFormat="1" ht="15" customHeight="1" x14ac:dyDescent="0.25">
      <c r="A853" s="5"/>
      <c r="B853" s="5"/>
      <c r="C853" s="5"/>
      <c r="D853" s="5" t="s">
        <v>11</v>
      </c>
      <c r="E853" s="5"/>
      <c r="F853" s="5"/>
      <c r="G853" s="5"/>
      <c r="H853" s="5"/>
      <c r="I853" s="5"/>
      <c r="J853" s="232"/>
    </row>
    <row r="854" spans="1:10" s="138" customFormat="1" ht="15" customHeight="1" x14ac:dyDescent="0.25">
      <c r="A854" s="5"/>
      <c r="B854" s="5"/>
      <c r="C854" s="5"/>
      <c r="D854" s="5" t="s">
        <v>12</v>
      </c>
      <c r="E854" s="6"/>
      <c r="F854" s="6"/>
      <c r="G854" s="6"/>
      <c r="H854" s="5"/>
      <c r="I854" s="6"/>
      <c r="J854" s="232"/>
    </row>
    <row r="855" spans="1:10" s="138" customFormat="1" ht="15.75" customHeight="1" thickBot="1" x14ac:dyDescent="0.3">
      <c r="A855" s="5"/>
      <c r="B855" s="5"/>
      <c r="C855" s="5"/>
      <c r="D855" s="7" t="s">
        <v>13</v>
      </c>
      <c r="E855" s="8">
        <f t="shared" ref="E855:G855" si="419">IFERROR(((2000*(1-(E852/E851))+0.01*E851)*E853),0)</f>
        <v>0</v>
      </c>
      <c r="F855" s="8">
        <f t="shared" si="419"/>
        <v>0</v>
      </c>
      <c r="G855" s="8">
        <f t="shared" si="419"/>
        <v>0</v>
      </c>
      <c r="H855" s="8">
        <f>IFERROR(((2000*(1-(H852/H851))+0.01*H851)*H853)+H854,0)</f>
        <v>0</v>
      </c>
      <c r="I855" s="8">
        <f t="shared" ref="I855" si="420">IFERROR(((2000*(1-(I852/I851))+0.01*I851)*I853)+I854,0)</f>
        <v>0</v>
      </c>
      <c r="J855" s="233"/>
    </row>
    <row r="856" spans="1:10" ht="33" customHeight="1" x14ac:dyDescent="0.25">
      <c r="A856" s="21" t="s">
        <v>119</v>
      </c>
      <c r="B856" s="21" t="s">
        <v>244</v>
      </c>
      <c r="C856" s="21" t="s">
        <v>36</v>
      </c>
      <c r="D856" s="21" t="s">
        <v>7</v>
      </c>
      <c r="E856" s="45"/>
      <c r="F856" s="59"/>
      <c r="G856" s="45"/>
      <c r="H856" s="21"/>
      <c r="I856" s="45"/>
      <c r="J856" s="234">
        <f t="shared" ref="J856" si="421">IFERROR(E861+F861+G861+H861+I861,0)</f>
        <v>0</v>
      </c>
    </row>
    <row r="857" spans="1:10" ht="15" customHeight="1" x14ac:dyDescent="0.25">
      <c r="A857" s="21"/>
      <c r="B857" s="21"/>
      <c r="C857" s="21"/>
      <c r="D857" s="21" t="s">
        <v>9</v>
      </c>
      <c r="E857" s="21"/>
      <c r="F857" s="21"/>
      <c r="G857" s="21"/>
      <c r="H857" s="21"/>
      <c r="I857" s="21"/>
      <c r="J857" s="235"/>
    </row>
    <row r="858" spans="1:10" ht="15" customHeight="1" x14ac:dyDescent="0.25">
      <c r="A858" s="21"/>
      <c r="B858" s="21"/>
      <c r="C858" s="21"/>
      <c r="D858" s="21" t="s">
        <v>10</v>
      </c>
      <c r="E858" s="21"/>
      <c r="F858" s="21"/>
      <c r="G858" s="21"/>
      <c r="H858" s="21"/>
      <c r="I858" s="21"/>
      <c r="J858" s="235"/>
    </row>
    <row r="859" spans="1:10" ht="15" customHeight="1" x14ac:dyDescent="0.25">
      <c r="A859" s="21"/>
      <c r="B859" s="21"/>
      <c r="C859" s="21"/>
      <c r="D859" s="21" t="s">
        <v>11</v>
      </c>
      <c r="E859" s="21"/>
      <c r="F859" s="21"/>
      <c r="G859" s="21"/>
      <c r="H859" s="21"/>
      <c r="I859" s="21"/>
      <c r="J859" s="235"/>
    </row>
    <row r="860" spans="1:10" ht="15" customHeight="1" x14ac:dyDescent="0.25">
      <c r="A860" s="21"/>
      <c r="B860" s="21"/>
      <c r="C860" s="21"/>
      <c r="D860" s="21" t="s">
        <v>12</v>
      </c>
      <c r="E860" s="6"/>
      <c r="F860" s="6"/>
      <c r="G860" s="6"/>
      <c r="H860" s="21"/>
      <c r="I860" s="6"/>
      <c r="J860" s="235"/>
    </row>
    <row r="861" spans="1:10" ht="15.75" customHeight="1" thickBot="1" x14ac:dyDescent="0.3">
      <c r="A861" s="21"/>
      <c r="B861" s="21"/>
      <c r="C861" s="21"/>
      <c r="D861" s="22" t="s">
        <v>13</v>
      </c>
      <c r="E861" s="23">
        <f t="shared" ref="E861:G861" si="422">IFERROR(((2000*(1-(E858/E857))+0.01*E857)*E859),0)</f>
        <v>0</v>
      </c>
      <c r="F861" s="23">
        <f t="shared" si="422"/>
        <v>0</v>
      </c>
      <c r="G861" s="23">
        <f t="shared" si="422"/>
        <v>0</v>
      </c>
      <c r="H861" s="23">
        <f>IFERROR(((2000*(1-(H858/H857))+0.01*H857)*H859)+H860,0)</f>
        <v>0</v>
      </c>
      <c r="I861" s="23">
        <f t="shared" ref="I861" si="423">IFERROR(((2000*(1-(I858/I857))+0.01*I857)*I859)+I860,0)</f>
        <v>0</v>
      </c>
      <c r="J861" s="236"/>
    </row>
    <row r="862" spans="1:10" ht="32.25" customHeight="1" x14ac:dyDescent="0.25">
      <c r="A862" s="5" t="s">
        <v>165</v>
      </c>
      <c r="B862" s="5" t="s">
        <v>220</v>
      </c>
      <c r="C862" s="5" t="s">
        <v>22</v>
      </c>
      <c r="D862" s="5" t="s">
        <v>7</v>
      </c>
      <c r="E862" s="47"/>
      <c r="F862" s="47"/>
      <c r="G862" s="73"/>
      <c r="H862" s="73"/>
      <c r="I862" s="73"/>
      <c r="J862" s="231">
        <f t="shared" ref="J862" si="424">IFERROR(E867+F867+G867+H867+I867,0)</f>
        <v>0</v>
      </c>
    </row>
    <row r="863" spans="1:10" ht="15" customHeight="1" x14ac:dyDescent="0.25">
      <c r="A863" s="5"/>
      <c r="B863" s="5"/>
      <c r="C863" s="5"/>
      <c r="D863" s="5" t="s">
        <v>9</v>
      </c>
      <c r="E863" s="5"/>
      <c r="F863" s="5"/>
      <c r="G863" s="5"/>
      <c r="H863" s="5"/>
      <c r="I863" s="5"/>
      <c r="J863" s="232"/>
    </row>
    <row r="864" spans="1:10" ht="15" customHeight="1" x14ac:dyDescent="0.25">
      <c r="A864" s="5"/>
      <c r="B864" s="5"/>
      <c r="C864" s="5"/>
      <c r="D864" s="5" t="s">
        <v>10</v>
      </c>
      <c r="E864" s="5"/>
      <c r="F864" s="5"/>
      <c r="G864" s="5"/>
      <c r="H864" s="5"/>
      <c r="I864" s="5"/>
      <c r="J864" s="232"/>
    </row>
    <row r="865" spans="1:26" ht="15" customHeight="1" x14ac:dyDescent="0.25">
      <c r="A865" s="5"/>
      <c r="B865" s="5"/>
      <c r="C865" s="5"/>
      <c r="D865" s="5" t="s">
        <v>11</v>
      </c>
      <c r="E865" s="5"/>
      <c r="F865" s="5"/>
      <c r="G865" s="5"/>
      <c r="H865" s="5"/>
      <c r="I865" s="5"/>
      <c r="J865" s="232"/>
    </row>
    <row r="866" spans="1:26" ht="15" customHeight="1" x14ac:dyDescent="0.25">
      <c r="A866" s="5"/>
      <c r="B866" s="5"/>
      <c r="C866" s="5"/>
      <c r="D866" s="5" t="s">
        <v>12</v>
      </c>
      <c r="E866" s="6"/>
      <c r="F866" s="6"/>
      <c r="G866" s="6"/>
      <c r="H866" s="5"/>
      <c r="I866" s="6"/>
      <c r="J866" s="232"/>
    </row>
    <row r="867" spans="1:26" ht="15.75" customHeight="1" thickBot="1" x14ac:dyDescent="0.3">
      <c r="A867" s="5"/>
      <c r="B867" s="5"/>
      <c r="C867" s="5"/>
      <c r="D867" s="7" t="s">
        <v>13</v>
      </c>
      <c r="E867" s="8">
        <f t="shared" ref="E867:G867" si="425">IFERROR(((2000*(1-(E864/E863))+0.01*E863)*E865),0)</f>
        <v>0</v>
      </c>
      <c r="F867" s="8">
        <f t="shared" si="425"/>
        <v>0</v>
      </c>
      <c r="G867" s="8">
        <f t="shared" si="425"/>
        <v>0</v>
      </c>
      <c r="H867" s="8">
        <f>IFERROR(((2000*(1-(H864/H863))+0.01*H863)*H865)+H866,0)</f>
        <v>0</v>
      </c>
      <c r="I867" s="8">
        <f t="shared" ref="I867" si="426">IFERROR(((2000*(1-(I864/I863))+0.01*I863)*I865)+I866,0)</f>
        <v>0</v>
      </c>
      <c r="J867" s="233"/>
    </row>
    <row r="868" spans="1:26" ht="15" customHeight="1" x14ac:dyDescent="0.25">
      <c r="A868" s="56" t="s">
        <v>162</v>
      </c>
      <c r="B868" s="56" t="s">
        <v>88</v>
      </c>
      <c r="C868" s="56" t="s">
        <v>22</v>
      </c>
      <c r="D868" s="56" t="s">
        <v>7</v>
      </c>
      <c r="E868" s="134"/>
      <c r="F868" s="134"/>
      <c r="G868" s="56"/>
      <c r="H868" s="105"/>
      <c r="I868" s="56"/>
      <c r="J868" s="243">
        <f t="shared" ref="J868" si="427">IFERROR(E873+F873+G873+H873+I873,0)</f>
        <v>0</v>
      </c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 customHeight="1" x14ac:dyDescent="0.25">
      <c r="A869" s="56"/>
      <c r="B869" s="56"/>
      <c r="C869" s="56"/>
      <c r="D869" s="56" t="s">
        <v>9</v>
      </c>
      <c r="E869" s="56"/>
      <c r="F869" s="56"/>
      <c r="G869" s="56"/>
      <c r="H869" s="56"/>
      <c r="I869" s="56"/>
      <c r="J869" s="244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 customHeight="1" x14ac:dyDescent="0.25">
      <c r="A870" s="56"/>
      <c r="B870" s="56"/>
      <c r="C870" s="56"/>
      <c r="D870" s="56" t="s">
        <v>10</v>
      </c>
      <c r="E870" s="56"/>
      <c r="F870" s="56"/>
      <c r="G870" s="56"/>
      <c r="H870" s="56"/>
      <c r="I870" s="56"/>
      <c r="J870" s="244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 customHeight="1" x14ac:dyDescent="0.25">
      <c r="A871" s="56"/>
      <c r="B871" s="56"/>
      <c r="C871" s="56"/>
      <c r="D871" s="56" t="s">
        <v>11</v>
      </c>
      <c r="E871" s="56"/>
      <c r="F871" s="56"/>
      <c r="G871" s="56"/>
      <c r="H871" s="56"/>
      <c r="I871" s="56"/>
      <c r="J871" s="244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 customHeight="1" x14ac:dyDescent="0.25">
      <c r="A872" s="56"/>
      <c r="B872" s="56"/>
      <c r="C872" s="56"/>
      <c r="D872" s="56" t="s">
        <v>12</v>
      </c>
      <c r="E872" s="135"/>
      <c r="F872" s="135"/>
      <c r="G872" s="135"/>
      <c r="H872" s="56"/>
      <c r="I872" s="135"/>
      <c r="J872" s="244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thickBot="1" x14ac:dyDescent="0.3">
      <c r="A873" s="56"/>
      <c r="B873" s="56"/>
      <c r="C873" s="56"/>
      <c r="D873" s="57" t="s">
        <v>13</v>
      </c>
      <c r="E873" s="58">
        <f t="shared" ref="E873:G873" si="428">IFERROR(((2000*(1-(E870/E869))+0.01*E869)*E871),0)</f>
        <v>0</v>
      </c>
      <c r="F873" s="58">
        <f t="shared" si="428"/>
        <v>0</v>
      </c>
      <c r="G873" s="58">
        <f t="shared" si="428"/>
        <v>0</v>
      </c>
      <c r="H873" s="58">
        <f>IFERROR(((2000*(1-(H870/H869))+0.01*H869)*H871)+H872,0)</f>
        <v>0</v>
      </c>
      <c r="I873" s="58">
        <f t="shared" ref="I873" si="429">IFERROR(((2000*(1-(I870/I869))+0.01*I869)*I871)+I872,0)</f>
        <v>0</v>
      </c>
      <c r="J873" s="245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 customHeight="1" x14ac:dyDescent="0.25">
      <c r="A874" s="15" t="s">
        <v>263</v>
      </c>
      <c r="B874" s="15" t="s">
        <v>264</v>
      </c>
      <c r="C874" s="15" t="s">
        <v>22</v>
      </c>
      <c r="D874" s="15" t="s">
        <v>7</v>
      </c>
      <c r="E874" s="15"/>
      <c r="F874" s="15"/>
      <c r="G874" s="15"/>
      <c r="H874" s="15"/>
      <c r="I874" s="15"/>
      <c r="J874" s="237">
        <f t="shared" ref="J874" si="430">IFERROR(E879+F879+G879+H879+I879,0)</f>
        <v>0</v>
      </c>
    </row>
    <row r="875" spans="1:26" ht="15" customHeight="1" x14ac:dyDescent="0.25">
      <c r="A875" s="15"/>
      <c r="B875" s="15"/>
      <c r="C875" s="15"/>
      <c r="D875" s="15" t="s">
        <v>9</v>
      </c>
      <c r="E875" s="15"/>
      <c r="F875" s="15"/>
      <c r="G875" s="15"/>
      <c r="H875" s="15"/>
      <c r="I875" s="15"/>
      <c r="J875" s="238"/>
    </row>
    <row r="876" spans="1:26" ht="15" customHeight="1" x14ac:dyDescent="0.25">
      <c r="A876" s="15"/>
      <c r="B876" s="15"/>
      <c r="C876" s="15"/>
      <c r="D876" s="15" t="s">
        <v>10</v>
      </c>
      <c r="E876" s="15"/>
      <c r="F876" s="15"/>
      <c r="G876" s="15"/>
      <c r="H876" s="15"/>
      <c r="I876" s="15"/>
      <c r="J876" s="238"/>
    </row>
    <row r="877" spans="1:26" ht="15" customHeight="1" x14ac:dyDescent="0.25">
      <c r="A877" s="15"/>
      <c r="B877" s="15"/>
      <c r="C877" s="15"/>
      <c r="D877" s="15" t="s">
        <v>11</v>
      </c>
      <c r="E877" s="15"/>
      <c r="F877" s="15"/>
      <c r="G877" s="15"/>
      <c r="H877" s="15"/>
      <c r="I877" s="15"/>
      <c r="J877" s="238"/>
    </row>
    <row r="878" spans="1:26" ht="15" customHeight="1" x14ac:dyDescent="0.25">
      <c r="A878" s="15"/>
      <c r="B878" s="15"/>
      <c r="C878" s="15"/>
      <c r="D878" s="15" t="s">
        <v>12</v>
      </c>
      <c r="E878" s="6"/>
      <c r="F878" s="6"/>
      <c r="G878" s="6"/>
      <c r="H878" s="15"/>
      <c r="I878" s="6"/>
      <c r="J878" s="238"/>
    </row>
    <row r="879" spans="1:26" ht="15.75" customHeight="1" thickBot="1" x14ac:dyDescent="0.3">
      <c r="A879" s="15"/>
      <c r="B879" s="15"/>
      <c r="C879" s="15"/>
      <c r="D879" s="16" t="s">
        <v>13</v>
      </c>
      <c r="E879" s="17">
        <f t="shared" ref="E879:G879" si="431">IFERROR(((2000*(1-(E876/E875))+0.01*E875)*E877),0)</f>
        <v>0</v>
      </c>
      <c r="F879" s="17">
        <f t="shared" si="431"/>
        <v>0</v>
      </c>
      <c r="G879" s="17">
        <f t="shared" si="431"/>
        <v>0</v>
      </c>
      <c r="H879" s="17">
        <f>IFERROR(((2000*(1-(H876/H875))+0.01*H875)*H877)+H878,0)</f>
        <v>0</v>
      </c>
      <c r="I879" s="17">
        <f t="shared" ref="I879" si="432">IFERROR(((2000*(1-(I876/I875))+0.01*I875)*I877)+I878,0)</f>
        <v>0</v>
      </c>
      <c r="J879" s="239"/>
    </row>
    <row r="880" spans="1:26" s="62" customFormat="1" ht="15" customHeight="1" x14ac:dyDescent="0.25">
      <c r="A880" s="87" t="s">
        <v>304</v>
      </c>
      <c r="B880" s="87" t="s">
        <v>305</v>
      </c>
      <c r="C880" s="88" t="s">
        <v>22</v>
      </c>
      <c r="D880" s="88" t="s">
        <v>7</v>
      </c>
      <c r="E880" s="88"/>
      <c r="F880" s="88"/>
      <c r="G880" s="88"/>
      <c r="H880" s="87"/>
      <c r="I880" s="88"/>
      <c r="J880" s="243">
        <f t="shared" ref="J880" si="433">IFERROR(E885+F885+G885+H885+I885,0)</f>
        <v>0</v>
      </c>
    </row>
    <row r="881" spans="1:10" s="62" customFormat="1" ht="15" customHeight="1" x14ac:dyDescent="0.25">
      <c r="A881" s="88"/>
      <c r="B881" s="88"/>
      <c r="C881" s="88"/>
      <c r="D881" s="88" t="s">
        <v>9</v>
      </c>
      <c r="E881" s="88"/>
      <c r="F881" s="88"/>
      <c r="G881" s="88"/>
      <c r="H881" s="88"/>
      <c r="I881" s="88"/>
      <c r="J881" s="244"/>
    </row>
    <row r="882" spans="1:10" s="62" customFormat="1" ht="15" customHeight="1" x14ac:dyDescent="0.25">
      <c r="A882" s="88"/>
      <c r="B882" s="88"/>
      <c r="C882" s="88"/>
      <c r="D882" s="88" t="s">
        <v>10</v>
      </c>
      <c r="E882" s="88"/>
      <c r="F882" s="88"/>
      <c r="G882" s="88"/>
      <c r="H882" s="88"/>
      <c r="I882" s="88"/>
      <c r="J882" s="244"/>
    </row>
    <row r="883" spans="1:10" s="62" customFormat="1" ht="15" customHeight="1" x14ac:dyDescent="0.25">
      <c r="A883" s="88"/>
      <c r="B883" s="88"/>
      <c r="C883" s="88"/>
      <c r="D883" s="88" t="s">
        <v>11</v>
      </c>
      <c r="E883" s="88"/>
      <c r="F883" s="88"/>
      <c r="G883" s="88"/>
      <c r="H883" s="88"/>
      <c r="I883" s="88"/>
      <c r="J883" s="244"/>
    </row>
    <row r="884" spans="1:10" s="62" customFormat="1" ht="15" customHeight="1" x14ac:dyDescent="0.25">
      <c r="A884" s="88"/>
      <c r="B884" s="88"/>
      <c r="C884" s="88"/>
      <c r="D884" s="88" t="s">
        <v>12</v>
      </c>
      <c r="E884" s="6"/>
      <c r="F884" s="6"/>
      <c r="G884" s="6"/>
      <c r="H884" s="88"/>
      <c r="I884" s="6"/>
      <c r="J884" s="244"/>
    </row>
    <row r="885" spans="1:10" s="62" customFormat="1" ht="15.75" customHeight="1" thickBot="1" x14ac:dyDescent="0.3">
      <c r="A885" s="88"/>
      <c r="B885" s="88"/>
      <c r="C885" s="88"/>
      <c r="D885" s="89" t="s">
        <v>13</v>
      </c>
      <c r="E885" s="90">
        <f t="shared" ref="E885:G885" si="434">IFERROR(((2000*(1-(E882/E881))+0.01*E881)*E883),0)</f>
        <v>0</v>
      </c>
      <c r="F885" s="90">
        <f t="shared" si="434"/>
        <v>0</v>
      </c>
      <c r="G885" s="90">
        <f t="shared" si="434"/>
        <v>0</v>
      </c>
      <c r="H885" s="90">
        <f>IFERROR(((2000*(1-(H882/H881))+0.01*H881)*H883)+H884,0)</f>
        <v>0</v>
      </c>
      <c r="I885" s="90">
        <f t="shared" ref="I885" si="435">IFERROR(((2000*(1-(I882/I881))+0.01*I881)*I883)+I884,0)</f>
        <v>0</v>
      </c>
      <c r="J885" s="245"/>
    </row>
    <row r="886" spans="1:10" ht="34.5" customHeight="1" x14ac:dyDescent="0.25">
      <c r="A886" s="5" t="s">
        <v>109</v>
      </c>
      <c r="B886" s="5" t="s">
        <v>110</v>
      </c>
      <c r="C886" s="5" t="s">
        <v>22</v>
      </c>
      <c r="D886" s="5" t="s">
        <v>7</v>
      </c>
      <c r="E886" s="47"/>
      <c r="F886" s="114"/>
      <c r="G886" s="47"/>
      <c r="H886" s="73"/>
      <c r="I886" s="47"/>
      <c r="J886" s="231">
        <f t="shared" ref="J886" si="436">IFERROR(E891+F891+G891+H891+I891,0)</f>
        <v>0</v>
      </c>
    </row>
    <row r="887" spans="1:10" ht="15" customHeight="1" x14ac:dyDescent="0.25">
      <c r="A887" s="5"/>
      <c r="B887" s="5"/>
      <c r="C887" s="5"/>
      <c r="D887" s="5" t="s">
        <v>9</v>
      </c>
      <c r="E887" s="5"/>
      <c r="F887" s="5"/>
      <c r="G887" s="5"/>
      <c r="H887" s="5"/>
      <c r="I887" s="5"/>
      <c r="J887" s="232"/>
    </row>
    <row r="888" spans="1:10" ht="15" customHeight="1" x14ac:dyDescent="0.25">
      <c r="A888" s="5"/>
      <c r="B888" s="5"/>
      <c r="C888" s="5"/>
      <c r="D888" s="5" t="s">
        <v>10</v>
      </c>
      <c r="E888" s="5"/>
      <c r="F888" s="5"/>
      <c r="G888" s="5"/>
      <c r="H888" s="5"/>
      <c r="I888" s="5"/>
      <c r="J888" s="232"/>
    </row>
    <row r="889" spans="1:10" ht="15" customHeight="1" x14ac:dyDescent="0.25">
      <c r="A889" s="5"/>
      <c r="B889" s="5"/>
      <c r="C889" s="5"/>
      <c r="D889" s="5" t="s">
        <v>11</v>
      </c>
      <c r="E889" s="5"/>
      <c r="F889" s="5"/>
      <c r="G889" s="5"/>
      <c r="H889" s="5"/>
      <c r="I889" s="5"/>
      <c r="J889" s="232"/>
    </row>
    <row r="890" spans="1:10" ht="15" customHeight="1" x14ac:dyDescent="0.25">
      <c r="A890" s="5"/>
      <c r="B890" s="5"/>
      <c r="C890" s="5"/>
      <c r="D890" s="5" t="s">
        <v>12</v>
      </c>
      <c r="E890" s="6"/>
      <c r="F890" s="6"/>
      <c r="G890" s="6"/>
      <c r="H890" s="5"/>
      <c r="I890" s="6"/>
      <c r="J890" s="232"/>
    </row>
    <row r="891" spans="1:10" ht="15.75" customHeight="1" thickBot="1" x14ac:dyDescent="0.3">
      <c r="A891" s="5"/>
      <c r="B891" s="5"/>
      <c r="C891" s="5"/>
      <c r="D891" s="7" t="s">
        <v>13</v>
      </c>
      <c r="E891" s="8">
        <f t="shared" ref="E891:G891" si="437">IFERROR(((2000*(1-(E888/E887))+0.01*E887)*E889),0)</f>
        <v>0</v>
      </c>
      <c r="F891" s="8">
        <f t="shared" si="437"/>
        <v>0</v>
      </c>
      <c r="G891" s="8">
        <f t="shared" si="437"/>
        <v>0</v>
      </c>
      <c r="H891" s="8">
        <f>IFERROR(((2000*(1-(H888/H887))+0.01*H887)*H889)+H890,0)</f>
        <v>0</v>
      </c>
      <c r="I891" s="8">
        <f t="shared" ref="I891" si="438">IFERROR(((2000*(1-(I888/I887))+0.01*I887)*I889)+I890,0)</f>
        <v>0</v>
      </c>
      <c r="J891" s="233"/>
    </row>
    <row r="892" spans="1:10" ht="29.25" customHeight="1" x14ac:dyDescent="0.25">
      <c r="A892" s="15" t="s">
        <v>265</v>
      </c>
      <c r="B892" s="15" t="s">
        <v>266</v>
      </c>
      <c r="C892" s="15" t="s">
        <v>22</v>
      </c>
      <c r="D892" s="15" t="s">
        <v>7</v>
      </c>
      <c r="E892" s="46"/>
      <c r="F892" s="113"/>
      <c r="G892" s="15"/>
      <c r="H892" s="15"/>
      <c r="I892" s="15"/>
      <c r="J892" s="237">
        <f t="shared" ref="J892" si="439">IFERROR(E897+F897+G897+H897+I897,0)</f>
        <v>0</v>
      </c>
    </row>
    <row r="893" spans="1:10" ht="15" customHeight="1" x14ac:dyDescent="0.25">
      <c r="A893" s="15"/>
      <c r="B893" s="15"/>
      <c r="C893" s="15"/>
      <c r="D893" s="15" t="s">
        <v>9</v>
      </c>
      <c r="E893" s="15"/>
      <c r="F893" s="15"/>
      <c r="G893" s="15"/>
      <c r="H893" s="15"/>
      <c r="I893" s="15"/>
      <c r="J893" s="238"/>
    </row>
    <row r="894" spans="1:10" ht="15" customHeight="1" x14ac:dyDescent="0.25">
      <c r="A894" s="15"/>
      <c r="B894" s="15"/>
      <c r="C894" s="15"/>
      <c r="D894" s="15" t="s">
        <v>10</v>
      </c>
      <c r="E894" s="15"/>
      <c r="F894" s="15"/>
      <c r="G894" s="15"/>
      <c r="H894" s="15"/>
      <c r="I894" s="15"/>
      <c r="J894" s="238"/>
    </row>
    <row r="895" spans="1:10" ht="15" customHeight="1" x14ac:dyDescent="0.25">
      <c r="A895" s="15"/>
      <c r="B895" s="15"/>
      <c r="C895" s="15"/>
      <c r="D895" s="15" t="s">
        <v>11</v>
      </c>
      <c r="E895" s="15"/>
      <c r="F895" s="15"/>
      <c r="G895" s="15"/>
      <c r="H895" s="15"/>
      <c r="I895" s="15"/>
      <c r="J895" s="238"/>
    </row>
    <row r="896" spans="1:10" ht="15" customHeight="1" x14ac:dyDescent="0.25">
      <c r="A896" s="15"/>
      <c r="B896" s="15"/>
      <c r="C896" s="15"/>
      <c r="D896" s="15" t="s">
        <v>12</v>
      </c>
      <c r="E896" s="6"/>
      <c r="F896" s="6"/>
      <c r="G896" s="6"/>
      <c r="H896" s="15"/>
      <c r="I896" s="6"/>
      <c r="J896" s="238"/>
    </row>
    <row r="897" spans="1:10" ht="15.75" customHeight="1" thickBot="1" x14ac:dyDescent="0.3">
      <c r="A897" s="15"/>
      <c r="B897" s="15"/>
      <c r="C897" s="15"/>
      <c r="D897" s="16" t="s">
        <v>13</v>
      </c>
      <c r="E897" s="17">
        <f t="shared" ref="E897:G897" si="440">IFERROR(((2000*(1-(E894/E893))+0.01*E893)*E895),0)</f>
        <v>0</v>
      </c>
      <c r="F897" s="17">
        <f t="shared" si="440"/>
        <v>0</v>
      </c>
      <c r="G897" s="17">
        <f t="shared" si="440"/>
        <v>0</v>
      </c>
      <c r="H897" s="17">
        <f>IFERROR(((2000*(1-(H894/H893))+0.01*H893)*H895)+H896,0)</f>
        <v>0</v>
      </c>
      <c r="I897" s="17">
        <f t="shared" ref="I897" si="441">IFERROR(((2000*(1-(I894/I893))+0.01*I893)*I895)+I896,0)</f>
        <v>0</v>
      </c>
      <c r="J897" s="239"/>
    </row>
    <row r="898" spans="1:10" ht="33.75" customHeight="1" x14ac:dyDescent="0.25">
      <c r="A898" s="5" t="s">
        <v>261</v>
      </c>
      <c r="B898" s="5" t="s">
        <v>262</v>
      </c>
      <c r="C898" s="5" t="s">
        <v>22</v>
      </c>
      <c r="D898" s="5" t="s">
        <v>7</v>
      </c>
      <c r="E898" s="5"/>
      <c r="F898" s="5"/>
      <c r="G898" s="5"/>
      <c r="H898" s="73"/>
      <c r="I898" s="5"/>
      <c r="J898" s="231">
        <f t="shared" ref="J898" si="442">IFERROR(E903+F903+G903+H903+I903,0)</f>
        <v>0</v>
      </c>
    </row>
    <row r="899" spans="1:10" ht="15" customHeight="1" x14ac:dyDescent="0.25">
      <c r="A899" s="5"/>
      <c r="B899" s="5"/>
      <c r="C899" s="5"/>
      <c r="D899" s="5" t="s">
        <v>9</v>
      </c>
      <c r="E899" s="5"/>
      <c r="F899" s="5"/>
      <c r="G899" s="5"/>
      <c r="H899" s="5"/>
      <c r="I899" s="5"/>
      <c r="J899" s="232"/>
    </row>
    <row r="900" spans="1:10" ht="15" customHeight="1" x14ac:dyDescent="0.25">
      <c r="A900" s="5"/>
      <c r="B900" s="5"/>
      <c r="C900" s="5"/>
      <c r="D900" s="5" t="s">
        <v>10</v>
      </c>
      <c r="E900" s="5"/>
      <c r="F900" s="5"/>
      <c r="G900" s="5"/>
      <c r="H900" s="5"/>
      <c r="I900" s="5"/>
      <c r="J900" s="232"/>
    </row>
    <row r="901" spans="1:10" ht="15" customHeight="1" x14ac:dyDescent="0.25">
      <c r="A901" s="5"/>
      <c r="B901" s="5"/>
      <c r="C901" s="5"/>
      <c r="D901" s="5" t="s">
        <v>11</v>
      </c>
      <c r="E901" s="5"/>
      <c r="F901" s="5"/>
      <c r="G901" s="5"/>
      <c r="H901" s="65" t="s">
        <v>345</v>
      </c>
      <c r="I901" s="5"/>
      <c r="J901" s="232"/>
    </row>
    <row r="902" spans="1:10" ht="15" customHeight="1" x14ac:dyDescent="0.25">
      <c r="A902" s="5"/>
      <c r="B902" s="5"/>
      <c r="C902" s="5"/>
      <c r="D902" s="5" t="s">
        <v>12</v>
      </c>
      <c r="E902" s="6"/>
      <c r="F902" s="6"/>
      <c r="G902" s="6"/>
      <c r="H902" s="5"/>
      <c r="I902" s="6"/>
      <c r="J902" s="232"/>
    </row>
    <row r="903" spans="1:10" ht="15.75" customHeight="1" thickBot="1" x14ac:dyDescent="0.3">
      <c r="A903" s="5"/>
      <c r="B903" s="5"/>
      <c r="C903" s="5"/>
      <c r="D903" s="7" t="s">
        <v>13</v>
      </c>
      <c r="E903" s="8">
        <f t="shared" ref="E903:G903" si="443">IFERROR(((2000*(1-(E900/E899))+0.01*E899)*E901),0)</f>
        <v>0</v>
      </c>
      <c r="F903" s="8">
        <f t="shared" si="443"/>
        <v>0</v>
      </c>
      <c r="G903" s="8">
        <f t="shared" si="443"/>
        <v>0</v>
      </c>
      <c r="H903" s="8">
        <f>IFERROR(((2000*(1-(H900/H899))+0.01*H899)*H901)+H902,0)</f>
        <v>0</v>
      </c>
      <c r="I903" s="8">
        <f t="shared" ref="I903" si="444">IFERROR(((2000*(1-(I900/I899))+0.01*I899)*I901)+I902,0)</f>
        <v>0</v>
      </c>
      <c r="J903" s="233"/>
    </row>
    <row r="904" spans="1:10" ht="15.75" customHeight="1" x14ac:dyDescent="0.25"/>
    <row r="905" spans="1:10" ht="15.75" customHeight="1" x14ac:dyDescent="0.25"/>
    <row r="906" spans="1:10" ht="15.75" customHeight="1" x14ac:dyDescent="0.25"/>
    <row r="907" spans="1:10" ht="15.75" customHeight="1" x14ac:dyDescent="0.25"/>
    <row r="908" spans="1:10" ht="15.75" customHeight="1" x14ac:dyDescent="0.25"/>
    <row r="909" spans="1:10" ht="15.75" customHeight="1" x14ac:dyDescent="0.25"/>
    <row r="910" spans="1:10" ht="15.75" customHeight="1" x14ac:dyDescent="0.25"/>
    <row r="911" spans="1:10" ht="15.75" customHeight="1" x14ac:dyDescent="0.25"/>
    <row r="912" spans="1:10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  <row r="1093" ht="15.75" customHeight="1" x14ac:dyDescent="0.25"/>
    <row r="1094" ht="15.75" customHeight="1" x14ac:dyDescent="0.25"/>
    <row r="1095" ht="15.75" customHeight="1" x14ac:dyDescent="0.25"/>
    <row r="1096" ht="15.75" customHeight="1" x14ac:dyDescent="0.25"/>
    <row r="1097" ht="15.75" customHeight="1" x14ac:dyDescent="0.25"/>
    <row r="1098" ht="15.75" customHeight="1" x14ac:dyDescent="0.25"/>
    <row r="1099" ht="15.75" customHeight="1" x14ac:dyDescent="0.25"/>
    <row r="1100" ht="15.75" customHeight="1" x14ac:dyDescent="0.25"/>
    <row r="1101" ht="15.75" customHeight="1" x14ac:dyDescent="0.25"/>
    <row r="1102" ht="15.75" customHeight="1" x14ac:dyDescent="0.25"/>
    <row r="1103" ht="15.75" customHeight="1" x14ac:dyDescent="0.25"/>
    <row r="1104" ht="15.75" customHeight="1" x14ac:dyDescent="0.25"/>
    <row r="1105" ht="15.75" customHeight="1" x14ac:dyDescent="0.25"/>
    <row r="1106" ht="15.75" customHeight="1" x14ac:dyDescent="0.25"/>
    <row r="1107" ht="15.75" customHeight="1" x14ac:dyDescent="0.25"/>
    <row r="1108" ht="15.75" customHeight="1" x14ac:dyDescent="0.25"/>
  </sheetData>
  <autoFilter ref="A9:J9" xr:uid="{00000000-0009-0000-0000-000002000000}"/>
  <mergeCells count="152">
    <mergeCell ref="J16:J21"/>
    <mergeCell ref="J40:J45"/>
    <mergeCell ref="J274:J279"/>
    <mergeCell ref="J850:J855"/>
    <mergeCell ref="J748:J753"/>
    <mergeCell ref="J844:J849"/>
    <mergeCell ref="J418:J423"/>
    <mergeCell ref="J886:J891"/>
    <mergeCell ref="J880:J885"/>
    <mergeCell ref="J862:J867"/>
    <mergeCell ref="J604:J609"/>
    <mergeCell ref="J496:J501"/>
    <mergeCell ref="J472:J477"/>
    <mergeCell ref="J424:J429"/>
    <mergeCell ref="J580:J585"/>
    <mergeCell ref="J592:J597"/>
    <mergeCell ref="J598:J603"/>
    <mergeCell ref="J574:J579"/>
    <mergeCell ref="J466:J471"/>
    <mergeCell ref="J406:J411"/>
    <mergeCell ref="J412:J417"/>
    <mergeCell ref="J430:J435"/>
    <mergeCell ref="J304:J309"/>
    <mergeCell ref="C2:C7"/>
    <mergeCell ref="J2:J7"/>
    <mergeCell ref="D8:J8"/>
    <mergeCell ref="J112:J117"/>
    <mergeCell ref="J118:J123"/>
    <mergeCell ref="J400:J405"/>
    <mergeCell ref="J340:J345"/>
    <mergeCell ref="J352:J357"/>
    <mergeCell ref="J388:J393"/>
    <mergeCell ref="J382:J387"/>
    <mergeCell ref="J394:J399"/>
    <mergeCell ref="J346:J351"/>
    <mergeCell ref="J148:J153"/>
    <mergeCell ref="J154:J159"/>
    <mergeCell ref="J130:J135"/>
    <mergeCell ref="J136:J141"/>
    <mergeCell ref="J142:J147"/>
    <mergeCell ref="J358:J363"/>
    <mergeCell ref="J364:J369"/>
    <mergeCell ref="J244:J249"/>
    <mergeCell ref="J316:J321"/>
    <mergeCell ref="J184:J189"/>
    <mergeCell ref="J166:J171"/>
    <mergeCell ref="J172:J177"/>
    <mergeCell ref="J892:J897"/>
    <mergeCell ref="J898:J903"/>
    <mergeCell ref="J754:J759"/>
    <mergeCell ref="J634:J639"/>
    <mergeCell ref="J622:J627"/>
    <mergeCell ref="J838:J843"/>
    <mergeCell ref="J826:J831"/>
    <mergeCell ref="J832:J837"/>
    <mergeCell ref="J760:J765"/>
    <mergeCell ref="J868:J873"/>
    <mergeCell ref="J874:J879"/>
    <mergeCell ref="J790:J795"/>
    <mergeCell ref="J802:J807"/>
    <mergeCell ref="J796:J801"/>
    <mergeCell ref="J814:J819"/>
    <mergeCell ref="J820:J825"/>
    <mergeCell ref="J784:J789"/>
    <mergeCell ref="J688:J693"/>
    <mergeCell ref="J694:J699"/>
    <mergeCell ref="J808:J813"/>
    <mergeCell ref="J856:J861"/>
    <mergeCell ref="J670:J675"/>
    <mergeCell ref="J652:J657"/>
    <mergeCell ref="J256:J261"/>
    <mergeCell ref="J250:J255"/>
    <mergeCell ref="J280:J285"/>
    <mergeCell ref="J334:J339"/>
    <mergeCell ref="J322:J327"/>
    <mergeCell ref="J286:J291"/>
    <mergeCell ref="J292:J297"/>
    <mergeCell ref="J520:J525"/>
    <mergeCell ref="J514:J519"/>
    <mergeCell ref="J490:J495"/>
    <mergeCell ref="J460:J465"/>
    <mergeCell ref="J448:J453"/>
    <mergeCell ref="J454:J459"/>
    <mergeCell ref="J298:J303"/>
    <mergeCell ref="J310:J315"/>
    <mergeCell ref="J772:J777"/>
    <mergeCell ref="J724:J729"/>
    <mergeCell ref="J730:J735"/>
    <mergeCell ref="J742:J747"/>
    <mergeCell ref="J736:J741"/>
    <mergeCell ref="J484:J489"/>
    <mergeCell ref="J502:J507"/>
    <mergeCell ref="J532:J537"/>
    <mergeCell ref="J538:J543"/>
    <mergeCell ref="J544:J549"/>
    <mergeCell ref="J526:J531"/>
    <mergeCell ref="J562:J567"/>
    <mergeCell ref="J556:J561"/>
    <mergeCell ref="J550:J555"/>
    <mergeCell ref="J586:J591"/>
    <mergeCell ref="J646:J651"/>
    <mergeCell ref="J610:J615"/>
    <mergeCell ref="J568:J573"/>
    <mergeCell ref="J640:J645"/>
    <mergeCell ref="J202:J207"/>
    <mergeCell ref="J46:J51"/>
    <mergeCell ref="J64:J69"/>
    <mergeCell ref="J682:J687"/>
    <mergeCell ref="J676:J681"/>
    <mergeCell ref="J664:J669"/>
    <mergeCell ref="J778:J783"/>
    <mergeCell ref="J22:J27"/>
    <mergeCell ref="J628:J633"/>
    <mergeCell ref="J178:J183"/>
    <mergeCell ref="J328:J333"/>
    <mergeCell ref="J262:J267"/>
    <mergeCell ref="J268:J273"/>
    <mergeCell ref="J478:J483"/>
    <mergeCell ref="J508:J513"/>
    <mergeCell ref="J706:J711"/>
    <mergeCell ref="J712:J717"/>
    <mergeCell ref="J616:J621"/>
    <mergeCell ref="J658:J663"/>
    <mergeCell ref="J370:J375"/>
    <mergeCell ref="J376:J381"/>
    <mergeCell ref="J766:J771"/>
    <mergeCell ref="J442:J447"/>
    <mergeCell ref="J436:J441"/>
    <mergeCell ref="J100:J105"/>
    <mergeCell ref="J124:J129"/>
    <mergeCell ref="J106:J111"/>
    <mergeCell ref="J718:J723"/>
    <mergeCell ref="J700:J705"/>
    <mergeCell ref="J238:J243"/>
    <mergeCell ref="J10:J15"/>
    <mergeCell ref="J190:J195"/>
    <mergeCell ref="J232:J237"/>
    <mergeCell ref="J196:J201"/>
    <mergeCell ref="J214:J219"/>
    <mergeCell ref="J208:J213"/>
    <mergeCell ref="J220:J225"/>
    <mergeCell ref="J226:J231"/>
    <mergeCell ref="J88:J93"/>
    <mergeCell ref="J82:J87"/>
    <mergeCell ref="J94:J99"/>
    <mergeCell ref="J28:J33"/>
    <mergeCell ref="J34:J39"/>
    <mergeCell ref="J52:J57"/>
    <mergeCell ref="J58:J63"/>
    <mergeCell ref="J70:J75"/>
    <mergeCell ref="J160:J165"/>
    <mergeCell ref="J76:J8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8"/>
  <sheetViews>
    <sheetView workbookViewId="0">
      <pane ySplit="3" topLeftCell="A4" activePane="bottomLeft" state="frozen"/>
      <selection pane="bottomLeft" activeCell="F19" sqref="F19"/>
    </sheetView>
  </sheetViews>
  <sheetFormatPr baseColWidth="10" defaultColWidth="14.42578125" defaultRowHeight="15" customHeight="1" x14ac:dyDescent="0.25"/>
  <cols>
    <col min="1" max="1" width="22.85546875" customWidth="1"/>
    <col min="2" max="2" width="17.85546875" customWidth="1"/>
    <col min="3" max="3" width="22.28515625" customWidth="1"/>
    <col min="4" max="5" width="10.7109375" customWidth="1"/>
    <col min="6" max="6" width="27" customWidth="1"/>
    <col min="7" max="8" width="10.7109375" customWidth="1"/>
    <col min="9" max="9" width="12.42578125" customWidth="1"/>
    <col min="10" max="10" width="11.42578125" customWidth="1"/>
  </cols>
  <sheetData>
    <row r="1" spans="1:10" x14ac:dyDescent="0.25">
      <c r="A1" s="252" t="s">
        <v>360</v>
      </c>
      <c r="B1" s="253"/>
      <c r="C1" s="253"/>
      <c r="D1" s="253"/>
      <c r="E1" s="253"/>
      <c r="F1" s="254"/>
      <c r="J1" s="42"/>
    </row>
    <row r="2" spans="1:10" x14ac:dyDescent="0.25">
      <c r="J2" s="42"/>
    </row>
    <row r="3" spans="1:10" ht="33" customHeight="1" x14ac:dyDescent="0.25">
      <c r="A3" s="43" t="s">
        <v>91</v>
      </c>
      <c r="B3" s="43" t="s">
        <v>92</v>
      </c>
      <c r="C3" s="43" t="s">
        <v>93</v>
      </c>
      <c r="D3" s="43" t="s">
        <v>354</v>
      </c>
      <c r="E3" s="43" t="s">
        <v>11</v>
      </c>
      <c r="F3" s="43" t="s">
        <v>94</v>
      </c>
      <c r="G3" s="43" t="s">
        <v>18</v>
      </c>
      <c r="H3" s="43" t="s">
        <v>10</v>
      </c>
      <c r="I3" s="43" t="s">
        <v>12</v>
      </c>
      <c r="J3" s="44" t="s">
        <v>13</v>
      </c>
    </row>
    <row r="4" spans="1:10" x14ac:dyDescent="0.25">
      <c r="A4" s="258">
        <v>43770</v>
      </c>
      <c r="B4" s="255" t="s">
        <v>397</v>
      </c>
      <c r="C4" s="255" t="s">
        <v>398</v>
      </c>
      <c r="D4" s="5">
        <v>151</v>
      </c>
      <c r="E4" s="5">
        <v>1.5</v>
      </c>
      <c r="F4" s="5" t="s">
        <v>191</v>
      </c>
      <c r="G4" s="5" t="s">
        <v>132</v>
      </c>
      <c r="H4" s="5">
        <v>2</v>
      </c>
      <c r="I4" s="5"/>
      <c r="J4" s="19">
        <f t="shared" ref="J4:J57" si="0">IFERROR(((2000*(1-(H4/D4)))+(D4*0.01))*E4+I4,0)</f>
        <v>2962.5299006622517</v>
      </c>
    </row>
    <row r="5" spans="1:10" x14ac:dyDescent="0.25">
      <c r="A5" s="259"/>
      <c r="B5" s="256"/>
      <c r="C5" s="256"/>
      <c r="D5" s="5">
        <v>151</v>
      </c>
      <c r="E5" s="5">
        <v>1.5</v>
      </c>
      <c r="F5" s="5" t="s">
        <v>126</v>
      </c>
      <c r="G5" s="5" t="s">
        <v>399</v>
      </c>
      <c r="H5" s="5">
        <v>18</v>
      </c>
      <c r="I5" s="5"/>
      <c r="J5" s="19">
        <f t="shared" si="0"/>
        <v>2644.6491059602649</v>
      </c>
    </row>
    <row r="6" spans="1:10" x14ac:dyDescent="0.25">
      <c r="A6" s="259"/>
      <c r="B6" s="256"/>
      <c r="C6" s="256"/>
      <c r="D6" s="5">
        <v>151</v>
      </c>
      <c r="E6" s="5">
        <v>1.5</v>
      </c>
      <c r="F6" s="5" t="s">
        <v>105</v>
      </c>
      <c r="G6" s="5" t="s">
        <v>133</v>
      </c>
      <c r="H6" s="5">
        <v>49</v>
      </c>
      <c r="I6" s="5"/>
      <c r="J6" s="19">
        <f t="shared" si="0"/>
        <v>2028.7550662251656</v>
      </c>
    </row>
    <row r="7" spans="1:10" x14ac:dyDescent="0.25">
      <c r="A7" s="259"/>
      <c r="B7" s="256"/>
      <c r="C7" s="256"/>
      <c r="D7" s="5">
        <v>151</v>
      </c>
      <c r="E7" s="5">
        <v>1.5</v>
      </c>
      <c r="F7" s="5" t="s">
        <v>318</v>
      </c>
      <c r="G7" s="5" t="s">
        <v>319</v>
      </c>
      <c r="H7" s="5">
        <v>69</v>
      </c>
      <c r="I7" s="5"/>
      <c r="J7" s="19">
        <f t="shared" si="0"/>
        <v>1631.4040728476821</v>
      </c>
    </row>
    <row r="8" spans="1:10" x14ac:dyDescent="0.25">
      <c r="A8" s="260"/>
      <c r="B8" s="257"/>
      <c r="C8" s="257"/>
      <c r="D8" s="5">
        <v>151</v>
      </c>
      <c r="E8" s="5">
        <v>1.5</v>
      </c>
      <c r="F8" s="5" t="s">
        <v>329</v>
      </c>
      <c r="G8" s="5" t="s">
        <v>400</v>
      </c>
      <c r="H8" s="5">
        <v>79</v>
      </c>
      <c r="I8" s="5"/>
      <c r="J8" s="19">
        <f t="shared" si="0"/>
        <v>1432.7285761589403</v>
      </c>
    </row>
    <row r="9" spans="1:10" x14ac:dyDescent="0.25">
      <c r="A9" s="264">
        <v>43793</v>
      </c>
      <c r="B9" s="261" t="s">
        <v>402</v>
      </c>
      <c r="C9" s="261" t="s">
        <v>403</v>
      </c>
      <c r="D9" s="63">
        <v>151</v>
      </c>
      <c r="E9" s="63">
        <v>1</v>
      </c>
      <c r="F9" s="63" t="s">
        <v>191</v>
      </c>
      <c r="G9" s="63" t="s">
        <v>132</v>
      </c>
      <c r="H9" s="63">
        <v>1</v>
      </c>
      <c r="I9" s="63"/>
      <c r="J9" s="191">
        <f t="shared" si="0"/>
        <v>1988.2649668874171</v>
      </c>
    </row>
    <row r="10" spans="1:10" x14ac:dyDescent="0.25">
      <c r="A10" s="265"/>
      <c r="B10" s="262"/>
      <c r="C10" s="262"/>
      <c r="D10" s="63">
        <v>151</v>
      </c>
      <c r="E10" s="63">
        <v>1</v>
      </c>
      <c r="F10" s="63" t="s">
        <v>336</v>
      </c>
      <c r="G10" s="63" t="s">
        <v>371</v>
      </c>
      <c r="H10" s="63">
        <v>1</v>
      </c>
      <c r="I10" s="63"/>
      <c r="J10" s="191">
        <f t="shared" si="0"/>
        <v>1988.2649668874171</v>
      </c>
    </row>
    <row r="11" spans="1:10" x14ac:dyDescent="0.25">
      <c r="A11" s="265"/>
      <c r="B11" s="262"/>
      <c r="C11" s="262"/>
      <c r="D11" s="63">
        <v>151</v>
      </c>
      <c r="E11" s="63">
        <v>1</v>
      </c>
      <c r="F11" s="63" t="s">
        <v>404</v>
      </c>
      <c r="G11" s="63" t="s">
        <v>405</v>
      </c>
      <c r="H11" s="63">
        <v>4</v>
      </c>
      <c r="I11" s="63"/>
      <c r="J11" s="191">
        <f t="shared" si="0"/>
        <v>1948.5298675496688</v>
      </c>
    </row>
    <row r="12" spans="1:10" x14ac:dyDescent="0.25">
      <c r="A12" s="265"/>
      <c r="B12" s="262"/>
      <c r="C12" s="262"/>
      <c r="D12" s="63">
        <v>151</v>
      </c>
      <c r="E12" s="63">
        <v>1</v>
      </c>
      <c r="F12" s="63" t="s">
        <v>142</v>
      </c>
      <c r="G12" s="63" t="s">
        <v>133</v>
      </c>
      <c r="H12" s="63">
        <v>4</v>
      </c>
      <c r="I12" s="63"/>
      <c r="J12" s="191">
        <f t="shared" si="0"/>
        <v>1948.5298675496688</v>
      </c>
    </row>
    <row r="13" spans="1:10" x14ac:dyDescent="0.25">
      <c r="A13" s="265"/>
      <c r="B13" s="262"/>
      <c r="C13" s="262"/>
      <c r="D13" s="63">
        <v>151</v>
      </c>
      <c r="E13" s="63">
        <v>1</v>
      </c>
      <c r="F13" s="63" t="s">
        <v>134</v>
      </c>
      <c r="G13" s="63" t="s">
        <v>406</v>
      </c>
      <c r="H13" s="63">
        <v>5</v>
      </c>
      <c r="I13" s="63">
        <v>100</v>
      </c>
      <c r="J13" s="191">
        <f t="shared" si="0"/>
        <v>2035.2848344370861</v>
      </c>
    </row>
    <row r="14" spans="1:10" x14ac:dyDescent="0.25">
      <c r="A14" s="265"/>
      <c r="B14" s="262"/>
      <c r="C14" s="262"/>
      <c r="D14" s="63">
        <v>151</v>
      </c>
      <c r="E14" s="63">
        <v>1</v>
      </c>
      <c r="F14" s="63" t="s">
        <v>211</v>
      </c>
      <c r="G14" s="63" t="s">
        <v>407</v>
      </c>
      <c r="H14" s="63">
        <v>14</v>
      </c>
      <c r="I14" s="63"/>
      <c r="J14" s="191">
        <f t="shared" si="0"/>
        <v>1816.0795364238411</v>
      </c>
    </row>
    <row r="15" spans="1:10" x14ac:dyDescent="0.25">
      <c r="A15" s="265"/>
      <c r="B15" s="262"/>
      <c r="C15" s="262"/>
      <c r="D15" s="63">
        <v>151</v>
      </c>
      <c r="E15" s="63">
        <v>1</v>
      </c>
      <c r="F15" s="63" t="s">
        <v>221</v>
      </c>
      <c r="G15" s="63" t="s">
        <v>144</v>
      </c>
      <c r="H15" s="63">
        <v>14</v>
      </c>
      <c r="I15" s="63"/>
      <c r="J15" s="191">
        <f t="shared" si="0"/>
        <v>1816.0795364238411</v>
      </c>
    </row>
    <row r="16" spans="1:10" x14ac:dyDescent="0.25">
      <c r="A16" s="265"/>
      <c r="B16" s="262"/>
      <c r="C16" s="262"/>
      <c r="D16" s="63">
        <v>151</v>
      </c>
      <c r="E16" s="63">
        <v>1</v>
      </c>
      <c r="F16" s="63" t="s">
        <v>408</v>
      </c>
      <c r="G16" s="63" t="s">
        <v>302</v>
      </c>
      <c r="H16" s="63">
        <v>40</v>
      </c>
      <c r="I16" s="63">
        <v>100</v>
      </c>
      <c r="J16" s="191">
        <f t="shared" si="0"/>
        <v>1571.7086754966888</v>
      </c>
    </row>
    <row r="17" spans="1:10" x14ac:dyDescent="0.25">
      <c r="A17" s="265"/>
      <c r="B17" s="262"/>
      <c r="C17" s="262"/>
      <c r="D17" s="63">
        <v>151</v>
      </c>
      <c r="E17" s="63">
        <v>1</v>
      </c>
      <c r="F17" s="63" t="s">
        <v>343</v>
      </c>
      <c r="G17" s="63" t="s">
        <v>288</v>
      </c>
      <c r="H17" s="63">
        <v>71</v>
      </c>
      <c r="I17" s="63">
        <v>100</v>
      </c>
      <c r="J17" s="191">
        <f t="shared" si="0"/>
        <v>1161.1126490066226</v>
      </c>
    </row>
    <row r="18" spans="1:10" x14ac:dyDescent="0.25">
      <c r="A18" s="265"/>
      <c r="B18" s="262"/>
      <c r="C18" s="262"/>
      <c r="D18" s="63">
        <v>151</v>
      </c>
      <c r="E18" s="63">
        <v>1</v>
      </c>
      <c r="F18" s="63" t="s">
        <v>96</v>
      </c>
      <c r="G18" s="63" t="s">
        <v>97</v>
      </c>
      <c r="H18" s="63">
        <v>71</v>
      </c>
      <c r="I18" s="63"/>
      <c r="J18" s="191">
        <f t="shared" si="0"/>
        <v>1061.1126490066226</v>
      </c>
    </row>
    <row r="19" spans="1:10" x14ac:dyDescent="0.25">
      <c r="A19" s="265"/>
      <c r="B19" s="262"/>
      <c r="C19" s="262"/>
      <c r="D19" s="63">
        <v>151</v>
      </c>
      <c r="E19" s="63">
        <v>1</v>
      </c>
      <c r="F19" s="63" t="s">
        <v>46</v>
      </c>
      <c r="G19" s="63" t="s">
        <v>409</v>
      </c>
      <c r="H19" s="63">
        <v>108</v>
      </c>
      <c r="I19" s="63">
        <v>100</v>
      </c>
      <c r="J19" s="191">
        <f t="shared" si="0"/>
        <v>671.04642384105966</v>
      </c>
    </row>
    <row r="20" spans="1:10" x14ac:dyDescent="0.25">
      <c r="A20" s="265"/>
      <c r="B20" s="262"/>
      <c r="C20" s="262"/>
      <c r="D20" s="63">
        <v>151</v>
      </c>
      <c r="E20" s="63">
        <v>1</v>
      </c>
      <c r="F20" s="63" t="s">
        <v>80</v>
      </c>
      <c r="G20" s="63" t="s">
        <v>410</v>
      </c>
      <c r="H20" s="63">
        <v>108</v>
      </c>
      <c r="I20" s="63">
        <v>100</v>
      </c>
      <c r="J20" s="191">
        <f t="shared" si="0"/>
        <v>671.04642384105966</v>
      </c>
    </row>
    <row r="21" spans="1:10" ht="15.75" customHeight="1" x14ac:dyDescent="0.25">
      <c r="A21" s="266"/>
      <c r="B21" s="263"/>
      <c r="C21" s="263"/>
      <c r="D21" s="63">
        <v>151</v>
      </c>
      <c r="E21" s="63">
        <v>1</v>
      </c>
      <c r="F21" s="63" t="s">
        <v>120</v>
      </c>
      <c r="G21" s="63" t="s">
        <v>411</v>
      </c>
      <c r="H21" s="63">
        <v>133</v>
      </c>
      <c r="I21" s="63"/>
      <c r="J21" s="191">
        <f t="shared" si="0"/>
        <v>239.92059602649016</v>
      </c>
    </row>
    <row r="22" spans="1:10" ht="15.7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19">
        <f t="shared" si="0"/>
        <v>0</v>
      </c>
    </row>
    <row r="23" spans="1:10" ht="15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19">
        <f t="shared" si="0"/>
        <v>0</v>
      </c>
    </row>
    <row r="24" spans="1:10" ht="15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19">
        <f t="shared" si="0"/>
        <v>0</v>
      </c>
    </row>
    <row r="25" spans="1:10" ht="15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19">
        <f t="shared" si="0"/>
        <v>0</v>
      </c>
    </row>
    <row r="26" spans="1:10" ht="15.7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19">
        <f t="shared" si="0"/>
        <v>0</v>
      </c>
    </row>
    <row r="27" spans="1:10" ht="15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19">
        <f t="shared" si="0"/>
        <v>0</v>
      </c>
    </row>
    <row r="28" spans="1:10" ht="15.7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19">
        <f t="shared" si="0"/>
        <v>0</v>
      </c>
    </row>
    <row r="29" spans="1:10" ht="15.7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19">
        <f t="shared" si="0"/>
        <v>0</v>
      </c>
    </row>
    <row r="30" spans="1:10" ht="15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19">
        <f t="shared" si="0"/>
        <v>0</v>
      </c>
    </row>
    <row r="31" spans="1:10" ht="15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19">
        <f t="shared" si="0"/>
        <v>0</v>
      </c>
    </row>
    <row r="32" spans="1:10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19">
        <f t="shared" si="0"/>
        <v>0</v>
      </c>
    </row>
    <row r="33" spans="1:10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19">
        <f t="shared" si="0"/>
        <v>0</v>
      </c>
    </row>
    <row r="34" spans="1:10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19">
        <f t="shared" si="0"/>
        <v>0</v>
      </c>
    </row>
    <row r="35" spans="1:10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19">
        <f t="shared" si="0"/>
        <v>0</v>
      </c>
    </row>
    <row r="36" spans="1:10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19">
        <f t="shared" si="0"/>
        <v>0</v>
      </c>
    </row>
    <row r="37" spans="1:10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19">
        <f t="shared" si="0"/>
        <v>0</v>
      </c>
    </row>
    <row r="38" spans="1:10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19">
        <f t="shared" si="0"/>
        <v>0</v>
      </c>
    </row>
    <row r="39" spans="1:10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19">
        <f t="shared" si="0"/>
        <v>0</v>
      </c>
    </row>
    <row r="40" spans="1:10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19">
        <f t="shared" si="0"/>
        <v>0</v>
      </c>
    </row>
    <row r="41" spans="1:10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19">
        <f t="shared" si="0"/>
        <v>0</v>
      </c>
    </row>
    <row r="42" spans="1:10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19">
        <f t="shared" si="0"/>
        <v>0</v>
      </c>
    </row>
    <row r="43" spans="1:10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19">
        <f t="shared" si="0"/>
        <v>0</v>
      </c>
    </row>
    <row r="44" spans="1:10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19">
        <f t="shared" si="0"/>
        <v>0</v>
      </c>
    </row>
    <row r="45" spans="1:10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19">
        <f t="shared" si="0"/>
        <v>0</v>
      </c>
    </row>
    <row r="46" spans="1:10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19">
        <f t="shared" si="0"/>
        <v>0</v>
      </c>
    </row>
    <row r="47" spans="1:10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19">
        <f t="shared" si="0"/>
        <v>0</v>
      </c>
    </row>
    <row r="48" spans="1:10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19">
        <f t="shared" si="0"/>
        <v>0</v>
      </c>
    </row>
    <row r="49" spans="1:26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19">
        <f t="shared" si="0"/>
        <v>0</v>
      </c>
    </row>
    <row r="50" spans="1:26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19">
        <f t="shared" si="0"/>
        <v>0</v>
      </c>
    </row>
    <row r="51" spans="1:26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19">
        <f t="shared" si="0"/>
        <v>0</v>
      </c>
    </row>
    <row r="52" spans="1:26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19">
        <f t="shared" si="0"/>
        <v>0</v>
      </c>
    </row>
    <row r="53" spans="1:26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19">
        <f t="shared" si="0"/>
        <v>0</v>
      </c>
    </row>
    <row r="54" spans="1:26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19">
        <f t="shared" si="0"/>
        <v>0</v>
      </c>
    </row>
    <row r="55" spans="1:26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19">
        <f t="shared" si="0"/>
        <v>0</v>
      </c>
    </row>
    <row r="56" spans="1:26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19">
        <f t="shared" si="0"/>
        <v>0</v>
      </c>
    </row>
    <row r="57" spans="1:26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19">
        <f t="shared" si="0"/>
        <v>0</v>
      </c>
    </row>
    <row r="58" spans="1:26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19">
        <f t="shared" ref="J58:J96" si="1">IFERROR(((2000*(1-(H58/D58)))+(D58*0.01))*E58+I58,0)</f>
        <v>0</v>
      </c>
    </row>
    <row r="59" spans="1:26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19">
        <f t="shared" si="1"/>
        <v>0</v>
      </c>
    </row>
    <row r="60" spans="1:26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19">
        <f t="shared" si="1"/>
        <v>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19">
        <f t="shared" si="1"/>
        <v>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hidden="1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19">
        <f t="shared" si="1"/>
        <v>0</v>
      </c>
    </row>
    <row r="63" spans="1:26" ht="15.75" hidden="1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19">
        <f t="shared" si="1"/>
        <v>0</v>
      </c>
    </row>
    <row r="64" spans="1:26" ht="15.75" hidden="1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19">
        <f t="shared" si="1"/>
        <v>0</v>
      </c>
    </row>
    <row r="65" spans="1:10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19">
        <f t="shared" si="1"/>
        <v>0</v>
      </c>
    </row>
    <row r="66" spans="1:10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19">
        <f t="shared" si="1"/>
        <v>0</v>
      </c>
    </row>
    <row r="67" spans="1:10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19">
        <f t="shared" si="1"/>
        <v>0</v>
      </c>
    </row>
    <row r="68" spans="1:10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19">
        <f t="shared" si="1"/>
        <v>0</v>
      </c>
    </row>
    <row r="69" spans="1:10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19">
        <f t="shared" si="1"/>
        <v>0</v>
      </c>
    </row>
    <row r="70" spans="1:10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19">
        <f t="shared" si="1"/>
        <v>0</v>
      </c>
    </row>
    <row r="71" spans="1:10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19">
        <f t="shared" si="1"/>
        <v>0</v>
      </c>
    </row>
    <row r="72" spans="1:10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19">
        <f t="shared" si="1"/>
        <v>0</v>
      </c>
    </row>
    <row r="73" spans="1:10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19">
        <f t="shared" si="1"/>
        <v>0</v>
      </c>
    </row>
    <row r="74" spans="1:10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19">
        <f t="shared" si="1"/>
        <v>0</v>
      </c>
    </row>
    <row r="75" spans="1:10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19">
        <f t="shared" si="1"/>
        <v>0</v>
      </c>
    </row>
    <row r="76" spans="1:10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19">
        <f t="shared" si="1"/>
        <v>0</v>
      </c>
    </row>
    <row r="77" spans="1:10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19">
        <f t="shared" si="1"/>
        <v>0</v>
      </c>
    </row>
    <row r="78" spans="1:10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19">
        <f t="shared" si="1"/>
        <v>0</v>
      </c>
    </row>
    <row r="79" spans="1:10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19">
        <f t="shared" si="1"/>
        <v>0</v>
      </c>
    </row>
    <row r="80" spans="1:10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19">
        <f t="shared" si="1"/>
        <v>0</v>
      </c>
    </row>
    <row r="81" spans="1:10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19">
        <f t="shared" si="1"/>
        <v>0</v>
      </c>
    </row>
    <row r="82" spans="1:10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19">
        <f t="shared" si="1"/>
        <v>0</v>
      </c>
    </row>
    <row r="83" spans="1:10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19">
        <f t="shared" si="1"/>
        <v>0</v>
      </c>
    </row>
    <row r="84" spans="1:10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19">
        <f t="shared" si="1"/>
        <v>0</v>
      </c>
    </row>
    <row r="85" spans="1:10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19">
        <f t="shared" si="1"/>
        <v>0</v>
      </c>
    </row>
    <row r="86" spans="1:10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19">
        <f t="shared" si="1"/>
        <v>0</v>
      </c>
    </row>
    <row r="87" spans="1:10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19">
        <f t="shared" si="1"/>
        <v>0</v>
      </c>
    </row>
    <row r="88" spans="1:10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19">
        <f t="shared" si="1"/>
        <v>0</v>
      </c>
    </row>
    <row r="89" spans="1:10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19">
        <f t="shared" si="1"/>
        <v>0</v>
      </c>
    </row>
    <row r="90" spans="1:10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19">
        <f t="shared" si="1"/>
        <v>0</v>
      </c>
    </row>
    <row r="91" spans="1:10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19">
        <f t="shared" si="1"/>
        <v>0</v>
      </c>
    </row>
    <row r="92" spans="1:10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19">
        <f t="shared" si="1"/>
        <v>0</v>
      </c>
    </row>
    <row r="93" spans="1:10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19">
        <f t="shared" si="1"/>
        <v>0</v>
      </c>
    </row>
    <row r="94" spans="1:10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19">
        <f t="shared" si="1"/>
        <v>0</v>
      </c>
    </row>
    <row r="95" spans="1:10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19">
        <f t="shared" si="1"/>
        <v>0</v>
      </c>
    </row>
    <row r="96" spans="1:10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19">
        <f t="shared" si="1"/>
        <v>0</v>
      </c>
    </row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spans="1:10" ht="15.75" customHeight="1" x14ac:dyDescent="0.25"/>
    <row r="386" spans="1:10" ht="15.75" customHeight="1" x14ac:dyDescent="0.25"/>
    <row r="387" spans="1:10" ht="15.75" customHeight="1" x14ac:dyDescent="0.25"/>
    <row r="388" spans="1:10" ht="15.75" customHeight="1" x14ac:dyDescent="0.25"/>
    <row r="389" spans="1:10" ht="15.75" customHeight="1" x14ac:dyDescent="0.25"/>
    <row r="390" spans="1:10" ht="15.75" customHeight="1" x14ac:dyDescent="0.25"/>
    <row r="391" spans="1:10" s="147" customFormat="1" ht="15.75" customHeight="1" x14ac:dyDescent="0.25">
      <c r="A391"/>
      <c r="B391"/>
      <c r="C391"/>
      <c r="D391"/>
      <c r="E391"/>
      <c r="F391"/>
      <c r="G391"/>
      <c r="H391"/>
      <c r="I391"/>
      <c r="J391"/>
    </row>
    <row r="392" spans="1:10" s="147" customFormat="1" ht="15.75" customHeight="1" x14ac:dyDescent="0.25">
      <c r="A392"/>
      <c r="B392"/>
      <c r="C392"/>
      <c r="D392"/>
      <c r="E392"/>
      <c r="F392"/>
      <c r="G392"/>
      <c r="H392"/>
      <c r="I392"/>
      <c r="J392"/>
    </row>
    <row r="393" spans="1:10" s="147" customFormat="1" ht="15.75" customHeight="1" x14ac:dyDescent="0.25">
      <c r="A393"/>
      <c r="B393"/>
      <c r="C393"/>
      <c r="D393"/>
      <c r="E393"/>
      <c r="F393"/>
      <c r="G393"/>
      <c r="H393"/>
      <c r="I393"/>
      <c r="J393"/>
    </row>
    <row r="394" spans="1:10" s="147" customFormat="1" ht="15.75" customHeight="1" x14ac:dyDescent="0.25">
      <c r="A394"/>
      <c r="B394"/>
      <c r="C394"/>
      <c r="D394"/>
      <c r="E394"/>
      <c r="F394"/>
      <c r="G394"/>
      <c r="H394"/>
      <c r="I394"/>
      <c r="J394"/>
    </row>
    <row r="395" spans="1:10" ht="15.75" customHeight="1" x14ac:dyDescent="0.25"/>
    <row r="396" spans="1:10" ht="15.75" customHeight="1" x14ac:dyDescent="0.25"/>
    <row r="397" spans="1:10" ht="15.75" customHeight="1" x14ac:dyDescent="0.25"/>
    <row r="398" spans="1:10" ht="15.75" customHeight="1" x14ac:dyDescent="0.25"/>
    <row r="399" spans="1:10" ht="15.75" customHeight="1" x14ac:dyDescent="0.25"/>
    <row r="400" spans="1:1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7">
    <mergeCell ref="A1:F1"/>
    <mergeCell ref="C4:C8"/>
    <mergeCell ref="B4:B8"/>
    <mergeCell ref="A4:A8"/>
    <mergeCell ref="C9:C21"/>
    <mergeCell ref="B9:B21"/>
    <mergeCell ref="A9:A21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84"/>
  <sheetViews>
    <sheetView workbookViewId="0">
      <selection activeCell="J8" sqref="J8"/>
    </sheetView>
  </sheetViews>
  <sheetFormatPr baseColWidth="10" defaultColWidth="14.42578125" defaultRowHeight="15" customHeight="1" x14ac:dyDescent="0.25"/>
  <cols>
    <col min="1" max="1" width="15.28515625" customWidth="1"/>
    <col min="2" max="3" width="10.7109375" customWidth="1"/>
    <col min="4" max="4" width="29.140625" customWidth="1"/>
    <col min="5" max="5" width="13.42578125" customWidth="1"/>
    <col min="6" max="6" width="12.42578125" customWidth="1"/>
    <col min="7" max="7" width="15.140625" customWidth="1"/>
    <col min="8" max="8" width="10.7109375" customWidth="1"/>
  </cols>
  <sheetData>
    <row r="1" spans="1:8" ht="30" x14ac:dyDescent="0.25">
      <c r="A1" s="164" t="s">
        <v>17</v>
      </c>
      <c r="B1" s="164" t="s">
        <v>18</v>
      </c>
      <c r="C1" s="164" t="s">
        <v>19</v>
      </c>
      <c r="D1" s="164" t="s">
        <v>344</v>
      </c>
      <c r="E1" s="164" t="s">
        <v>361</v>
      </c>
      <c r="F1" s="164" t="s">
        <v>10</v>
      </c>
      <c r="G1" s="165" t="s">
        <v>13</v>
      </c>
    </row>
    <row r="2" spans="1:8" x14ac:dyDescent="0.25">
      <c r="A2" s="182"/>
      <c r="B2" s="182"/>
      <c r="C2" s="182"/>
      <c r="D2" s="182"/>
      <c r="E2" s="182"/>
      <c r="F2" s="182"/>
      <c r="G2" s="182"/>
      <c r="H2" s="1"/>
    </row>
    <row r="3" spans="1:8" ht="15" customHeight="1" x14ac:dyDescent="0.25">
      <c r="A3" s="195"/>
      <c r="B3" s="195"/>
      <c r="C3" s="195"/>
      <c r="D3" s="195"/>
      <c r="E3" s="195"/>
      <c r="F3" s="195"/>
      <c r="G3" s="195"/>
    </row>
    <row r="4" spans="1:8" ht="15" customHeight="1" x14ac:dyDescent="0.25">
      <c r="A4" s="195"/>
      <c r="B4" s="195"/>
      <c r="C4" s="195"/>
      <c r="D4" s="195"/>
      <c r="E4" s="195"/>
      <c r="F4" s="195"/>
      <c r="G4" s="195"/>
    </row>
    <row r="5" spans="1:8" ht="15.75" customHeight="1" x14ac:dyDescent="0.25">
      <c r="A5" s="195"/>
      <c r="B5" s="195"/>
      <c r="C5" s="195"/>
      <c r="D5" s="195"/>
      <c r="E5" s="195"/>
      <c r="F5" s="195"/>
      <c r="G5" s="195"/>
    </row>
    <row r="6" spans="1:8" ht="15.75" customHeight="1" x14ac:dyDescent="0.25">
      <c r="A6" s="195"/>
      <c r="B6" s="195"/>
      <c r="C6" s="195"/>
      <c r="D6" s="195"/>
      <c r="E6" s="195"/>
      <c r="F6" s="195"/>
      <c r="G6" s="195"/>
    </row>
    <row r="7" spans="1:8" ht="15.75" customHeight="1" x14ac:dyDescent="0.25">
      <c r="A7" s="195"/>
      <c r="B7" s="195"/>
      <c r="C7" s="195"/>
      <c r="D7" s="195"/>
      <c r="E7" s="195"/>
      <c r="F7" s="195"/>
      <c r="G7" s="195"/>
    </row>
    <row r="8" spans="1:8" ht="15.75" customHeight="1" x14ac:dyDescent="0.25">
      <c r="A8" s="195"/>
      <c r="B8" s="195"/>
      <c r="C8" s="195"/>
      <c r="D8" s="195"/>
      <c r="E8" s="195"/>
      <c r="F8" s="195"/>
      <c r="G8" s="195"/>
    </row>
    <row r="9" spans="1:8" ht="15.75" customHeight="1" x14ac:dyDescent="0.25">
      <c r="A9" s="195"/>
      <c r="B9" s="195"/>
      <c r="C9" s="195"/>
      <c r="D9" s="195"/>
      <c r="E9" s="195"/>
      <c r="F9" s="195"/>
      <c r="G9" s="195"/>
    </row>
    <row r="10" spans="1:8" ht="15.75" customHeight="1" x14ac:dyDescent="0.25">
      <c r="A10" s="195"/>
      <c r="B10" s="195"/>
      <c r="C10" s="195"/>
      <c r="D10" s="195"/>
      <c r="E10" s="195"/>
      <c r="F10" s="195"/>
      <c r="G10" s="195"/>
    </row>
    <row r="11" spans="1:8" ht="15.75" customHeight="1" x14ac:dyDescent="0.25">
      <c r="A11" s="195"/>
      <c r="B11" s="195"/>
      <c r="C11" s="195"/>
      <c r="D11" s="195"/>
      <c r="E11" s="195"/>
      <c r="F11" s="195"/>
      <c r="G11" s="195"/>
    </row>
    <row r="12" spans="1:8" ht="15.75" customHeight="1" x14ac:dyDescent="0.25">
      <c r="A12" s="195"/>
      <c r="B12" s="195"/>
      <c r="C12" s="195"/>
      <c r="D12" s="195"/>
      <c r="E12" s="195"/>
      <c r="F12" s="195"/>
      <c r="G12" s="195"/>
    </row>
    <row r="13" spans="1:8" ht="15.75" customHeight="1" x14ac:dyDescent="0.25">
      <c r="A13" s="195"/>
      <c r="B13" s="195"/>
      <c r="C13" s="195"/>
      <c r="D13" s="195"/>
      <c r="E13" s="195"/>
      <c r="F13" s="195"/>
      <c r="G13" s="195"/>
    </row>
    <row r="14" spans="1:8" ht="15.75" customHeight="1" x14ac:dyDescent="0.25"/>
    <row r="15" spans="1:8" ht="15.75" customHeight="1" x14ac:dyDescent="0.25"/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99"/>
  <sheetViews>
    <sheetView workbookViewId="0">
      <selection activeCell="L117" sqref="L117"/>
    </sheetView>
  </sheetViews>
  <sheetFormatPr baseColWidth="10" defaultColWidth="14.42578125" defaultRowHeight="15" customHeight="1" x14ac:dyDescent="0.25"/>
  <cols>
    <col min="1" max="1" width="14.7109375" customWidth="1"/>
    <col min="2" max="4" width="11.42578125" customWidth="1"/>
    <col min="5" max="5" width="11.42578125" style="162" customWidth="1"/>
    <col min="6" max="6" width="13.85546875" customWidth="1"/>
    <col min="7" max="7" width="14.5703125" customWidth="1"/>
    <col min="8" max="8" width="14.28515625" customWidth="1"/>
    <col min="9" max="9" width="14.7109375" customWidth="1"/>
  </cols>
  <sheetData>
    <row r="1" spans="1:9" ht="34.5" customHeight="1" x14ac:dyDescent="0.25">
      <c r="A1" s="49" t="s">
        <v>366</v>
      </c>
      <c r="B1" s="50" t="s">
        <v>17</v>
      </c>
      <c r="C1" s="50" t="s">
        <v>18</v>
      </c>
      <c r="D1" s="50" t="s">
        <v>19</v>
      </c>
      <c r="E1" s="50" t="s">
        <v>210</v>
      </c>
      <c r="F1" s="50" t="s">
        <v>213</v>
      </c>
      <c r="G1" s="50" t="s">
        <v>214</v>
      </c>
      <c r="H1" s="50" t="s">
        <v>215</v>
      </c>
      <c r="I1" s="50" t="s">
        <v>216</v>
      </c>
    </row>
    <row r="2" spans="1:9" x14ac:dyDescent="0.25">
      <c r="A2" s="51">
        <v>1</v>
      </c>
      <c r="B2" s="52" t="s">
        <v>134</v>
      </c>
      <c r="C2" s="52" t="s">
        <v>217</v>
      </c>
      <c r="D2" s="52" t="s">
        <v>22</v>
      </c>
      <c r="E2" s="170">
        <v>1</v>
      </c>
      <c r="F2" s="52">
        <v>3</v>
      </c>
      <c r="G2" s="52" t="s">
        <v>218</v>
      </c>
      <c r="H2" s="52" t="s">
        <v>218</v>
      </c>
      <c r="I2" s="52" t="s">
        <v>218</v>
      </c>
    </row>
    <row r="3" spans="1:9" x14ac:dyDescent="0.25">
      <c r="A3" s="52">
        <v>2</v>
      </c>
      <c r="B3" s="52" t="s">
        <v>297</v>
      </c>
      <c r="C3" s="52" t="s">
        <v>307</v>
      </c>
      <c r="D3" s="52" t="s">
        <v>22</v>
      </c>
      <c r="E3" s="52" t="s">
        <v>218</v>
      </c>
      <c r="F3" s="52" t="s">
        <v>218</v>
      </c>
      <c r="G3" s="52" t="s">
        <v>218</v>
      </c>
      <c r="H3" s="52" t="s">
        <v>218</v>
      </c>
      <c r="I3" s="52" t="s">
        <v>218</v>
      </c>
    </row>
    <row r="4" spans="1:9" x14ac:dyDescent="0.25">
      <c r="A4" s="52">
        <v>3</v>
      </c>
      <c r="B4" s="52" t="s">
        <v>191</v>
      </c>
      <c r="C4" s="52" t="s">
        <v>132</v>
      </c>
      <c r="D4" s="52" t="s">
        <v>22</v>
      </c>
      <c r="E4" s="52" t="s">
        <v>218</v>
      </c>
      <c r="F4" s="52" t="s">
        <v>218</v>
      </c>
      <c r="G4" s="52" t="s">
        <v>218</v>
      </c>
      <c r="H4" s="52" t="s">
        <v>218</v>
      </c>
      <c r="I4" s="52" t="s">
        <v>218</v>
      </c>
    </row>
    <row r="5" spans="1:9" x14ac:dyDescent="0.25">
      <c r="A5" s="52">
        <v>4</v>
      </c>
      <c r="B5" s="52" t="s">
        <v>298</v>
      </c>
      <c r="C5" s="52" t="s">
        <v>299</v>
      </c>
      <c r="D5" s="52" t="s">
        <v>22</v>
      </c>
      <c r="E5" s="52" t="s">
        <v>218</v>
      </c>
      <c r="F5" s="52" t="s">
        <v>218</v>
      </c>
      <c r="G5" s="52" t="s">
        <v>218</v>
      </c>
      <c r="H5" s="52" t="s">
        <v>218</v>
      </c>
      <c r="I5" s="52" t="s">
        <v>218</v>
      </c>
    </row>
    <row r="6" spans="1:9" x14ac:dyDescent="0.25">
      <c r="A6" s="177">
        <v>5</v>
      </c>
      <c r="B6" s="52" t="s">
        <v>101</v>
      </c>
      <c r="C6" s="52" t="s">
        <v>367</v>
      </c>
      <c r="D6" s="52" t="s">
        <v>22</v>
      </c>
      <c r="E6" s="52" t="s">
        <v>218</v>
      </c>
      <c r="F6" s="52" t="s">
        <v>218</v>
      </c>
      <c r="G6" s="52" t="s">
        <v>218</v>
      </c>
      <c r="H6" s="52" t="s">
        <v>218</v>
      </c>
      <c r="I6" s="52" t="s">
        <v>218</v>
      </c>
    </row>
    <row r="7" spans="1:9" x14ac:dyDescent="0.25">
      <c r="A7" s="177">
        <v>6</v>
      </c>
      <c r="B7" s="52" t="s">
        <v>152</v>
      </c>
      <c r="C7" s="52" t="s">
        <v>181</v>
      </c>
      <c r="D7" s="52" t="s">
        <v>22</v>
      </c>
      <c r="E7" s="52">
        <v>4</v>
      </c>
      <c r="F7" s="52">
        <v>12</v>
      </c>
      <c r="G7" s="52">
        <v>10</v>
      </c>
      <c r="H7" s="52">
        <v>28</v>
      </c>
      <c r="I7" s="52">
        <v>26</v>
      </c>
    </row>
    <row r="8" spans="1:9" x14ac:dyDescent="0.25">
      <c r="A8" s="52">
        <v>7</v>
      </c>
      <c r="B8" s="52" t="s">
        <v>165</v>
      </c>
      <c r="C8" s="52" t="s">
        <v>220</v>
      </c>
      <c r="D8" s="52" t="s">
        <v>22</v>
      </c>
      <c r="E8" s="52">
        <v>5</v>
      </c>
      <c r="F8" s="52">
        <v>5</v>
      </c>
      <c r="G8" s="52">
        <v>11</v>
      </c>
      <c r="H8" s="52">
        <v>5</v>
      </c>
      <c r="I8" s="52">
        <v>59</v>
      </c>
    </row>
    <row r="9" spans="1:9" x14ac:dyDescent="0.25">
      <c r="A9" s="52">
        <v>8</v>
      </c>
      <c r="B9" s="52" t="s">
        <v>126</v>
      </c>
      <c r="C9" s="52" t="s">
        <v>40</v>
      </c>
      <c r="D9" s="52" t="s">
        <v>22</v>
      </c>
      <c r="E9" s="52">
        <v>3</v>
      </c>
      <c r="F9" s="52">
        <v>4</v>
      </c>
      <c r="G9" s="52">
        <v>3</v>
      </c>
      <c r="H9" s="52">
        <v>6</v>
      </c>
      <c r="I9" s="52" t="s">
        <v>218</v>
      </c>
    </row>
    <row r="10" spans="1:9" x14ac:dyDescent="0.25">
      <c r="A10" s="52">
        <v>9</v>
      </c>
      <c r="B10" s="52" t="s">
        <v>105</v>
      </c>
      <c r="C10" s="52" t="s">
        <v>106</v>
      </c>
      <c r="D10" s="52" t="s">
        <v>22</v>
      </c>
      <c r="E10" s="52">
        <v>8</v>
      </c>
      <c r="F10" s="52">
        <v>6</v>
      </c>
      <c r="G10" s="52">
        <v>16</v>
      </c>
      <c r="H10" s="52">
        <v>9</v>
      </c>
      <c r="I10" s="52">
        <v>9</v>
      </c>
    </row>
    <row r="11" spans="1:9" x14ac:dyDescent="0.25">
      <c r="A11" s="52">
        <v>10</v>
      </c>
      <c r="B11" s="52" t="s">
        <v>107</v>
      </c>
      <c r="C11" s="52" t="s">
        <v>131</v>
      </c>
      <c r="D11" s="52" t="s">
        <v>22</v>
      </c>
      <c r="E11" s="52">
        <v>29</v>
      </c>
      <c r="F11" s="52" t="s">
        <v>218</v>
      </c>
      <c r="G11" s="52" t="s">
        <v>218</v>
      </c>
      <c r="H11" s="52" t="s">
        <v>218</v>
      </c>
      <c r="I11" s="52" t="s">
        <v>218</v>
      </c>
    </row>
    <row r="12" spans="1:9" x14ac:dyDescent="0.25">
      <c r="A12" s="52">
        <v>11</v>
      </c>
      <c r="B12" s="52" t="s">
        <v>189</v>
      </c>
      <c r="C12" s="52" t="s">
        <v>190</v>
      </c>
      <c r="D12" s="52" t="s">
        <v>22</v>
      </c>
      <c r="E12" s="52">
        <v>11</v>
      </c>
      <c r="F12" s="52">
        <v>7</v>
      </c>
      <c r="G12" s="52">
        <v>15</v>
      </c>
      <c r="H12" s="52" t="s">
        <v>218</v>
      </c>
      <c r="I12" s="52" t="s">
        <v>218</v>
      </c>
    </row>
    <row r="13" spans="1:9" x14ac:dyDescent="0.25">
      <c r="A13" s="52">
        <v>12</v>
      </c>
      <c r="B13" s="52" t="s">
        <v>108</v>
      </c>
      <c r="C13" s="52" t="s">
        <v>158</v>
      </c>
      <c r="D13" s="52" t="s">
        <v>22</v>
      </c>
      <c r="E13" s="52">
        <v>84</v>
      </c>
      <c r="F13" s="52" t="s">
        <v>218</v>
      </c>
      <c r="G13" s="52" t="s">
        <v>218</v>
      </c>
      <c r="H13" s="52" t="s">
        <v>218</v>
      </c>
      <c r="I13" s="52" t="s">
        <v>218</v>
      </c>
    </row>
    <row r="14" spans="1:9" x14ac:dyDescent="0.25">
      <c r="A14" s="52">
        <v>13</v>
      </c>
      <c r="B14" s="52" t="s">
        <v>124</v>
      </c>
      <c r="C14" s="52" t="s">
        <v>125</v>
      </c>
      <c r="D14" s="52" t="s">
        <v>22</v>
      </c>
      <c r="E14" s="52">
        <v>62</v>
      </c>
      <c r="F14" s="52" t="s">
        <v>218</v>
      </c>
      <c r="G14" s="52" t="s">
        <v>218</v>
      </c>
      <c r="H14" s="52" t="s">
        <v>218</v>
      </c>
      <c r="I14" s="52" t="s">
        <v>218</v>
      </c>
    </row>
    <row r="15" spans="1:9" x14ac:dyDescent="0.25">
      <c r="A15" s="177">
        <v>14</v>
      </c>
      <c r="B15" s="175" t="s">
        <v>155</v>
      </c>
      <c r="C15" s="175" t="s">
        <v>156</v>
      </c>
      <c r="D15" s="175" t="s">
        <v>36</v>
      </c>
      <c r="E15" s="175" t="s">
        <v>218</v>
      </c>
      <c r="F15" s="175" t="s">
        <v>218</v>
      </c>
      <c r="G15" s="175" t="s">
        <v>218</v>
      </c>
      <c r="H15" s="175" t="s">
        <v>218</v>
      </c>
      <c r="I15" s="175" t="s">
        <v>218</v>
      </c>
    </row>
    <row r="16" spans="1:9" x14ac:dyDescent="0.25">
      <c r="A16" s="52">
        <v>15</v>
      </c>
      <c r="B16" s="52" t="s">
        <v>222</v>
      </c>
      <c r="C16" s="52" t="s">
        <v>203</v>
      </c>
      <c r="D16" s="52" t="s">
        <v>22</v>
      </c>
      <c r="E16" s="52">
        <v>10</v>
      </c>
      <c r="F16" s="52">
        <v>29</v>
      </c>
      <c r="G16" s="52" t="s">
        <v>218</v>
      </c>
      <c r="H16" s="52" t="s">
        <v>218</v>
      </c>
      <c r="I16" s="52">
        <v>65</v>
      </c>
    </row>
    <row r="17" spans="1:9" x14ac:dyDescent="0.25">
      <c r="A17" s="187">
        <v>16</v>
      </c>
      <c r="B17" s="54" t="s">
        <v>112</v>
      </c>
      <c r="C17" s="54" t="s">
        <v>113</v>
      </c>
      <c r="D17" s="54" t="s">
        <v>36</v>
      </c>
      <c r="E17" s="54">
        <v>47</v>
      </c>
      <c r="F17" s="54" t="s">
        <v>218</v>
      </c>
      <c r="G17" s="54" t="s">
        <v>218</v>
      </c>
      <c r="H17" s="54" t="s">
        <v>218</v>
      </c>
      <c r="I17" s="54" t="s">
        <v>218</v>
      </c>
    </row>
    <row r="18" spans="1:9" x14ac:dyDescent="0.25">
      <c r="A18" s="52">
        <v>17</v>
      </c>
      <c r="B18" s="54" t="s">
        <v>159</v>
      </c>
      <c r="C18" s="54" t="s">
        <v>204</v>
      </c>
      <c r="D18" s="54" t="s">
        <v>36</v>
      </c>
      <c r="E18" s="54">
        <v>35</v>
      </c>
      <c r="F18" s="54">
        <v>24</v>
      </c>
      <c r="G18" s="54">
        <v>39</v>
      </c>
      <c r="H18" s="54">
        <v>61</v>
      </c>
      <c r="I18" s="54">
        <v>14</v>
      </c>
    </row>
    <row r="19" spans="1:9" x14ac:dyDescent="0.25">
      <c r="A19" s="52">
        <v>18</v>
      </c>
      <c r="B19" s="52" t="s">
        <v>316</v>
      </c>
      <c r="C19" s="52" t="s">
        <v>317</v>
      </c>
      <c r="D19" s="52" t="s">
        <v>22</v>
      </c>
      <c r="E19" s="52" t="s">
        <v>218</v>
      </c>
      <c r="F19" s="52" t="s">
        <v>218</v>
      </c>
      <c r="G19" s="52" t="s">
        <v>218</v>
      </c>
      <c r="H19" s="52" t="s">
        <v>218</v>
      </c>
      <c r="I19" s="52" t="s">
        <v>218</v>
      </c>
    </row>
    <row r="20" spans="1:9" x14ac:dyDescent="0.25">
      <c r="A20" s="52">
        <v>19</v>
      </c>
      <c r="B20" s="52" t="s">
        <v>109</v>
      </c>
      <c r="C20" s="52" t="s">
        <v>110</v>
      </c>
      <c r="D20" s="52" t="s">
        <v>22</v>
      </c>
      <c r="E20" s="52">
        <v>34</v>
      </c>
      <c r="F20" s="52">
        <v>49</v>
      </c>
      <c r="G20" s="52">
        <v>26</v>
      </c>
      <c r="H20" s="52" t="s">
        <v>218</v>
      </c>
      <c r="I20" s="52" t="s">
        <v>218</v>
      </c>
    </row>
    <row r="21" spans="1:9" ht="15.75" customHeight="1" x14ac:dyDescent="0.25">
      <c r="A21" s="172">
        <v>20</v>
      </c>
      <c r="B21" s="52" t="s">
        <v>142</v>
      </c>
      <c r="C21" s="52" t="s">
        <v>106</v>
      </c>
      <c r="D21" s="52" t="s">
        <v>22</v>
      </c>
      <c r="E21" s="52">
        <v>14</v>
      </c>
      <c r="F21" s="52">
        <v>2</v>
      </c>
      <c r="G21" s="52">
        <v>1</v>
      </c>
      <c r="H21" s="52">
        <v>1</v>
      </c>
      <c r="I21" s="52">
        <v>3</v>
      </c>
    </row>
    <row r="22" spans="1:9" ht="15.75" customHeight="1" x14ac:dyDescent="0.25">
      <c r="A22" s="52">
        <v>21</v>
      </c>
      <c r="B22" s="52" t="s">
        <v>143</v>
      </c>
      <c r="C22" s="52" t="s">
        <v>144</v>
      </c>
      <c r="D22" s="52" t="s">
        <v>22</v>
      </c>
      <c r="E22" s="52" t="s">
        <v>218</v>
      </c>
      <c r="F22" s="52" t="s">
        <v>218</v>
      </c>
      <c r="G22" s="52" t="s">
        <v>218</v>
      </c>
      <c r="H22" s="52" t="s">
        <v>218</v>
      </c>
      <c r="I22" s="52" t="s">
        <v>218</v>
      </c>
    </row>
    <row r="23" spans="1:9" ht="15.75" customHeight="1" x14ac:dyDescent="0.25">
      <c r="A23" s="52">
        <v>22</v>
      </c>
      <c r="B23" s="52" t="s">
        <v>111</v>
      </c>
      <c r="C23" s="52" t="s">
        <v>46</v>
      </c>
      <c r="D23" s="52" t="s">
        <v>22</v>
      </c>
      <c r="E23" s="52">
        <v>38</v>
      </c>
      <c r="F23" s="52">
        <v>44</v>
      </c>
      <c r="G23" s="52">
        <v>53</v>
      </c>
      <c r="H23" s="52" t="s">
        <v>218</v>
      </c>
      <c r="I23" s="52" t="s">
        <v>218</v>
      </c>
    </row>
    <row r="24" spans="1:9" ht="15.75" customHeight="1" x14ac:dyDescent="0.25">
      <c r="A24" s="52">
        <v>23</v>
      </c>
      <c r="B24" s="52" t="s">
        <v>368</v>
      </c>
      <c r="C24" s="52" t="s">
        <v>302</v>
      </c>
      <c r="D24" s="52" t="s">
        <v>22</v>
      </c>
      <c r="E24" s="52" t="s">
        <v>218</v>
      </c>
      <c r="F24" s="52" t="s">
        <v>218</v>
      </c>
      <c r="G24" s="52" t="s">
        <v>218</v>
      </c>
      <c r="H24" s="52" t="s">
        <v>218</v>
      </c>
      <c r="I24" s="52" t="s">
        <v>218</v>
      </c>
    </row>
    <row r="25" spans="1:9" ht="15.75" customHeight="1" x14ac:dyDescent="0.25">
      <c r="A25" s="172">
        <v>24</v>
      </c>
      <c r="B25" s="54" t="s">
        <v>96</v>
      </c>
      <c r="C25" s="54" t="s">
        <v>97</v>
      </c>
      <c r="D25" s="54" t="s">
        <v>36</v>
      </c>
      <c r="E25" s="54">
        <v>17</v>
      </c>
      <c r="F25" s="54" t="s">
        <v>218</v>
      </c>
      <c r="G25" s="54" t="s">
        <v>218</v>
      </c>
      <c r="H25" s="54" t="s">
        <v>218</v>
      </c>
      <c r="I25" s="54" t="s">
        <v>218</v>
      </c>
    </row>
    <row r="26" spans="1:9" ht="15.75" customHeight="1" x14ac:dyDescent="0.25">
      <c r="A26" s="177">
        <v>25</v>
      </c>
      <c r="B26" s="54" t="s">
        <v>80</v>
      </c>
      <c r="C26" s="54" t="s">
        <v>81</v>
      </c>
      <c r="D26" s="54" t="s">
        <v>36</v>
      </c>
      <c r="E26" s="54">
        <v>64</v>
      </c>
      <c r="F26" s="54">
        <v>61</v>
      </c>
      <c r="G26" s="54" t="s">
        <v>218</v>
      </c>
      <c r="H26" s="54" t="s">
        <v>218</v>
      </c>
      <c r="I26" s="54">
        <v>62</v>
      </c>
    </row>
    <row r="27" spans="1:9" ht="15.75" customHeight="1" x14ac:dyDescent="0.25">
      <c r="A27" s="52">
        <v>26</v>
      </c>
      <c r="B27" s="52" t="s">
        <v>148</v>
      </c>
      <c r="C27" s="52" t="s">
        <v>177</v>
      </c>
      <c r="D27" s="52" t="s">
        <v>22</v>
      </c>
      <c r="E27" s="52">
        <v>9</v>
      </c>
      <c r="F27" s="52">
        <v>21</v>
      </c>
      <c r="G27" s="52">
        <v>18</v>
      </c>
      <c r="H27" s="52">
        <v>15</v>
      </c>
      <c r="I27" s="52">
        <v>6</v>
      </c>
    </row>
    <row r="28" spans="1:9" ht="15.75" customHeight="1" x14ac:dyDescent="0.25">
      <c r="A28" s="52">
        <v>27</v>
      </c>
      <c r="B28" s="52" t="s">
        <v>145</v>
      </c>
      <c r="C28" s="52" t="s">
        <v>181</v>
      </c>
      <c r="D28" s="52" t="s">
        <v>22</v>
      </c>
      <c r="E28" s="52">
        <v>25</v>
      </c>
      <c r="F28" s="52">
        <v>17</v>
      </c>
      <c r="G28" s="52" t="s">
        <v>218</v>
      </c>
      <c r="H28" s="52">
        <v>11</v>
      </c>
      <c r="I28" s="52">
        <v>18</v>
      </c>
    </row>
    <row r="29" spans="1:9" ht="15.75" customHeight="1" x14ac:dyDescent="0.25">
      <c r="A29" s="52">
        <v>28</v>
      </c>
      <c r="B29" s="52" t="s">
        <v>162</v>
      </c>
      <c r="C29" s="52" t="s">
        <v>163</v>
      </c>
      <c r="D29" s="52" t="s">
        <v>22</v>
      </c>
      <c r="E29" s="52" t="s">
        <v>218</v>
      </c>
      <c r="F29" s="52" t="s">
        <v>218</v>
      </c>
      <c r="G29" s="52" t="s">
        <v>218</v>
      </c>
      <c r="H29" s="52" t="s">
        <v>218</v>
      </c>
      <c r="I29" s="52" t="s">
        <v>218</v>
      </c>
    </row>
    <row r="30" spans="1:9" ht="15.75" customHeight="1" x14ac:dyDescent="0.25">
      <c r="A30" s="52">
        <v>29</v>
      </c>
      <c r="B30" s="52" t="s">
        <v>114</v>
      </c>
      <c r="C30" s="52" t="s">
        <v>132</v>
      </c>
      <c r="D30" s="52" t="s">
        <v>22</v>
      </c>
      <c r="E30" s="52" t="s">
        <v>218</v>
      </c>
      <c r="F30" s="52" t="s">
        <v>218</v>
      </c>
      <c r="G30" s="52" t="s">
        <v>218</v>
      </c>
      <c r="H30" s="52" t="s">
        <v>218</v>
      </c>
      <c r="I30" s="52" t="s">
        <v>218</v>
      </c>
    </row>
    <row r="31" spans="1:9" ht="15.75" customHeight="1" x14ac:dyDescent="0.25">
      <c r="A31" s="52">
        <v>30</v>
      </c>
      <c r="B31" s="52" t="s">
        <v>168</v>
      </c>
      <c r="C31" s="52" t="s">
        <v>179</v>
      </c>
      <c r="D31" s="52" t="s">
        <v>22</v>
      </c>
      <c r="E31" s="52">
        <v>33</v>
      </c>
      <c r="F31" s="52">
        <v>77</v>
      </c>
      <c r="G31" s="52">
        <v>55</v>
      </c>
      <c r="H31" s="52" t="s">
        <v>218</v>
      </c>
      <c r="I31" s="52" t="s">
        <v>218</v>
      </c>
    </row>
    <row r="32" spans="1:9" ht="15.75" customHeight="1" x14ac:dyDescent="0.25">
      <c r="A32" s="172">
        <v>31</v>
      </c>
      <c r="B32" s="52" t="s">
        <v>154</v>
      </c>
      <c r="C32" s="52" t="s">
        <v>46</v>
      </c>
      <c r="D32" s="52" t="s">
        <v>22</v>
      </c>
      <c r="E32" s="52">
        <v>15</v>
      </c>
      <c r="F32" s="52" t="s">
        <v>218</v>
      </c>
      <c r="G32" s="52" t="s">
        <v>218</v>
      </c>
      <c r="H32" s="52" t="s">
        <v>218</v>
      </c>
      <c r="I32" s="52" t="s">
        <v>218</v>
      </c>
    </row>
    <row r="33" spans="1:9" ht="15.75" customHeight="1" x14ac:dyDescent="0.25">
      <c r="A33" s="52">
        <v>32</v>
      </c>
      <c r="B33" s="52" t="s">
        <v>160</v>
      </c>
      <c r="C33" s="52" t="s">
        <v>238</v>
      </c>
      <c r="D33" s="52" t="s">
        <v>22</v>
      </c>
      <c r="E33" s="52">
        <v>45</v>
      </c>
      <c r="F33" s="52">
        <v>8</v>
      </c>
      <c r="G33" s="52">
        <v>31</v>
      </c>
      <c r="H33" s="52">
        <v>12</v>
      </c>
      <c r="I33" s="52" t="s">
        <v>218</v>
      </c>
    </row>
    <row r="34" spans="1:9" ht="15.75" customHeight="1" x14ac:dyDescent="0.25">
      <c r="A34" s="52">
        <v>33</v>
      </c>
      <c r="B34" s="52" t="s">
        <v>322</v>
      </c>
      <c r="C34" s="52" t="s">
        <v>323</v>
      </c>
      <c r="D34" s="52" t="s">
        <v>22</v>
      </c>
      <c r="E34" s="52" t="s">
        <v>218</v>
      </c>
      <c r="F34" s="52" t="s">
        <v>218</v>
      </c>
      <c r="G34" s="52" t="s">
        <v>218</v>
      </c>
      <c r="H34" s="52" t="s">
        <v>218</v>
      </c>
      <c r="I34" s="52" t="s">
        <v>218</v>
      </c>
    </row>
    <row r="35" spans="1:9" ht="15.75" customHeight="1" x14ac:dyDescent="0.25">
      <c r="A35" s="52">
        <v>34</v>
      </c>
      <c r="B35" s="52" t="s">
        <v>228</v>
      </c>
      <c r="C35" s="52" t="s">
        <v>83</v>
      </c>
      <c r="D35" s="52" t="s">
        <v>22</v>
      </c>
      <c r="E35" s="52">
        <v>23</v>
      </c>
      <c r="F35" s="52">
        <v>16</v>
      </c>
      <c r="G35" s="52">
        <v>60</v>
      </c>
      <c r="H35" s="52">
        <v>16</v>
      </c>
      <c r="I35" s="52">
        <v>15</v>
      </c>
    </row>
    <row r="36" spans="1:9" ht="15.75" customHeight="1" x14ac:dyDescent="0.25">
      <c r="A36" s="52">
        <v>35</v>
      </c>
      <c r="B36" s="54" t="s">
        <v>46</v>
      </c>
      <c r="C36" s="54" t="s">
        <v>241</v>
      </c>
      <c r="D36" s="54" t="s">
        <v>36</v>
      </c>
      <c r="E36" s="54">
        <v>48</v>
      </c>
      <c r="F36" s="54">
        <v>46</v>
      </c>
      <c r="G36" s="54" t="s">
        <v>218</v>
      </c>
      <c r="H36" s="54" t="s">
        <v>218</v>
      </c>
      <c r="I36" s="54" t="s">
        <v>218</v>
      </c>
    </row>
    <row r="37" spans="1:9" ht="15.75" customHeight="1" x14ac:dyDescent="0.25">
      <c r="A37" s="52">
        <v>36</v>
      </c>
      <c r="B37" s="52" t="s">
        <v>318</v>
      </c>
      <c r="C37" s="52" t="s">
        <v>319</v>
      </c>
      <c r="D37" s="52" t="s">
        <v>22</v>
      </c>
      <c r="E37" s="52" t="s">
        <v>218</v>
      </c>
      <c r="F37" s="52" t="s">
        <v>218</v>
      </c>
      <c r="G37" s="52" t="s">
        <v>218</v>
      </c>
      <c r="H37" s="52" t="s">
        <v>218</v>
      </c>
      <c r="I37" s="52" t="s">
        <v>218</v>
      </c>
    </row>
    <row r="38" spans="1:9" ht="15.75" customHeight="1" x14ac:dyDescent="0.25">
      <c r="A38" s="52">
        <v>37</v>
      </c>
      <c r="B38" s="52" t="s">
        <v>324</v>
      </c>
      <c r="C38" s="52" t="s">
        <v>288</v>
      </c>
      <c r="D38" s="52" t="s">
        <v>22</v>
      </c>
      <c r="E38" s="52" t="s">
        <v>218</v>
      </c>
      <c r="F38" s="52" t="s">
        <v>218</v>
      </c>
      <c r="G38" s="52" t="s">
        <v>218</v>
      </c>
      <c r="H38" s="52" t="s">
        <v>218</v>
      </c>
      <c r="I38" s="52" t="s">
        <v>218</v>
      </c>
    </row>
    <row r="39" spans="1:9" ht="15.75" customHeight="1" x14ac:dyDescent="0.25">
      <c r="A39" s="52">
        <v>38</v>
      </c>
      <c r="B39" s="52" t="s">
        <v>320</v>
      </c>
      <c r="C39" s="52" t="s">
        <v>141</v>
      </c>
      <c r="D39" s="52" t="s">
        <v>22</v>
      </c>
      <c r="E39" s="52" t="s">
        <v>218</v>
      </c>
      <c r="F39" s="52" t="s">
        <v>218</v>
      </c>
      <c r="G39" s="52" t="s">
        <v>218</v>
      </c>
      <c r="H39" s="52" t="s">
        <v>218</v>
      </c>
      <c r="I39" s="52" t="s">
        <v>218</v>
      </c>
    </row>
    <row r="40" spans="1:9" ht="15.75" customHeight="1" x14ac:dyDescent="0.25">
      <c r="A40" s="52">
        <v>39</v>
      </c>
      <c r="B40" s="54" t="s">
        <v>312</v>
      </c>
      <c r="C40" s="54" t="s">
        <v>182</v>
      </c>
      <c r="D40" s="54" t="s">
        <v>36</v>
      </c>
      <c r="E40" s="54">
        <v>41</v>
      </c>
      <c r="F40" s="54" t="s">
        <v>218</v>
      </c>
      <c r="G40" s="54" t="s">
        <v>218</v>
      </c>
      <c r="H40" s="54" t="s">
        <v>218</v>
      </c>
      <c r="I40" s="54" t="s">
        <v>218</v>
      </c>
    </row>
    <row r="41" spans="1:9" ht="15.75" customHeight="1" x14ac:dyDescent="0.25">
      <c r="A41" s="52">
        <v>40</v>
      </c>
      <c r="B41" s="52" t="s">
        <v>227</v>
      </c>
      <c r="C41" s="52" t="s">
        <v>28</v>
      </c>
      <c r="D41" s="52" t="s">
        <v>22</v>
      </c>
      <c r="E41" s="52">
        <v>22</v>
      </c>
      <c r="F41" s="52">
        <v>14</v>
      </c>
      <c r="G41" s="52">
        <v>61</v>
      </c>
      <c r="H41" s="52">
        <v>27</v>
      </c>
      <c r="I41" s="52">
        <v>21</v>
      </c>
    </row>
    <row r="42" spans="1:9" ht="15.75" customHeight="1" x14ac:dyDescent="0.25">
      <c r="A42" s="52">
        <v>41</v>
      </c>
      <c r="B42" s="52" t="s">
        <v>99</v>
      </c>
      <c r="C42" s="52" t="s">
        <v>100</v>
      </c>
      <c r="D42" s="52" t="s">
        <v>22</v>
      </c>
      <c r="E42" s="52">
        <v>39</v>
      </c>
      <c r="F42" s="52">
        <v>23</v>
      </c>
      <c r="G42" s="52">
        <v>4</v>
      </c>
      <c r="H42" s="52">
        <v>43</v>
      </c>
      <c r="I42" s="52">
        <v>20</v>
      </c>
    </row>
    <row r="43" spans="1:9" ht="15.75" customHeight="1" x14ac:dyDescent="0.25">
      <c r="A43" s="52">
        <v>42</v>
      </c>
      <c r="B43" s="52" t="s">
        <v>112</v>
      </c>
      <c r="C43" s="52" t="s">
        <v>30</v>
      </c>
      <c r="D43" s="52" t="s">
        <v>22</v>
      </c>
      <c r="E43" s="52">
        <v>42</v>
      </c>
      <c r="F43" s="52">
        <v>52</v>
      </c>
      <c r="G43" s="52">
        <v>52</v>
      </c>
      <c r="H43" s="52">
        <v>51</v>
      </c>
      <c r="I43" s="52">
        <v>52</v>
      </c>
    </row>
    <row r="44" spans="1:9" ht="15.75" customHeight="1" x14ac:dyDescent="0.25">
      <c r="A44" s="52">
        <v>43</v>
      </c>
      <c r="B44" s="52" t="s">
        <v>329</v>
      </c>
      <c r="C44" s="52" t="s">
        <v>330</v>
      </c>
      <c r="D44" s="52" t="s">
        <v>22</v>
      </c>
      <c r="E44" s="52" t="s">
        <v>218</v>
      </c>
      <c r="F44" s="52" t="s">
        <v>218</v>
      </c>
      <c r="G44" s="52" t="s">
        <v>218</v>
      </c>
      <c r="H44" s="52" t="s">
        <v>218</v>
      </c>
      <c r="I44" s="52" t="s">
        <v>218</v>
      </c>
    </row>
    <row r="45" spans="1:9" ht="15.75" customHeight="1" x14ac:dyDescent="0.25">
      <c r="A45" s="52">
        <v>44</v>
      </c>
      <c r="B45" s="52" t="s">
        <v>313</v>
      </c>
      <c r="C45" s="52" t="s">
        <v>369</v>
      </c>
      <c r="D45" s="52" t="s">
        <v>22</v>
      </c>
      <c r="E45" s="52" t="s">
        <v>218</v>
      </c>
      <c r="F45" s="52" t="s">
        <v>218</v>
      </c>
      <c r="G45" s="52" t="s">
        <v>218</v>
      </c>
      <c r="H45" s="52" t="s">
        <v>218</v>
      </c>
      <c r="I45" s="52" t="s">
        <v>218</v>
      </c>
    </row>
    <row r="46" spans="1:9" ht="15.75" customHeight="1" x14ac:dyDescent="0.25">
      <c r="A46" s="52">
        <v>45</v>
      </c>
      <c r="B46" s="52" t="s">
        <v>103</v>
      </c>
      <c r="C46" s="52" t="s">
        <v>104</v>
      </c>
      <c r="D46" s="52" t="s">
        <v>22</v>
      </c>
      <c r="E46" s="52">
        <v>20</v>
      </c>
      <c r="F46" s="52">
        <v>43</v>
      </c>
      <c r="G46" s="52">
        <v>19</v>
      </c>
      <c r="H46" s="52">
        <v>48</v>
      </c>
      <c r="I46" s="52">
        <v>47</v>
      </c>
    </row>
    <row r="47" spans="1:9" ht="15.75" customHeight="1" x14ac:dyDescent="0.25">
      <c r="A47" s="170">
        <v>46</v>
      </c>
      <c r="B47" s="54" t="s">
        <v>157</v>
      </c>
      <c r="C47" s="54" t="s">
        <v>225</v>
      </c>
      <c r="D47" s="54" t="s">
        <v>36</v>
      </c>
      <c r="E47" s="54">
        <v>13</v>
      </c>
      <c r="F47" s="54">
        <v>59</v>
      </c>
      <c r="G47" s="54" t="s">
        <v>218</v>
      </c>
      <c r="H47" s="54">
        <v>22</v>
      </c>
      <c r="I47" s="54" t="s">
        <v>218</v>
      </c>
    </row>
    <row r="48" spans="1:9" ht="15.75" customHeight="1" x14ac:dyDescent="0.25">
      <c r="A48" s="52">
        <v>47</v>
      </c>
      <c r="B48" s="52" t="s">
        <v>115</v>
      </c>
      <c r="C48" s="52" t="s">
        <v>116</v>
      </c>
      <c r="D48" s="52" t="s">
        <v>22</v>
      </c>
      <c r="E48" s="52">
        <v>75</v>
      </c>
      <c r="F48" s="52">
        <v>50</v>
      </c>
      <c r="G48" s="52" t="s">
        <v>218</v>
      </c>
      <c r="H48" s="52">
        <v>40</v>
      </c>
      <c r="I48" s="52">
        <v>39</v>
      </c>
    </row>
    <row r="49" spans="1:9" ht="15.75" customHeight="1" x14ac:dyDescent="0.25">
      <c r="A49" s="52">
        <v>48</v>
      </c>
      <c r="B49" s="52" t="s">
        <v>258</v>
      </c>
      <c r="C49" s="52" t="s">
        <v>226</v>
      </c>
      <c r="D49" s="52" t="s">
        <v>22</v>
      </c>
      <c r="E49" s="52">
        <v>80</v>
      </c>
      <c r="F49" s="52">
        <v>45</v>
      </c>
      <c r="G49" s="52" t="s">
        <v>218</v>
      </c>
      <c r="H49" s="52" t="s">
        <v>218</v>
      </c>
      <c r="I49" s="52" t="s">
        <v>218</v>
      </c>
    </row>
    <row r="50" spans="1:9" ht="15.75" customHeight="1" x14ac:dyDescent="0.25">
      <c r="A50" s="52">
        <v>49</v>
      </c>
      <c r="B50" s="52" t="s">
        <v>229</v>
      </c>
      <c r="C50" s="52" t="s">
        <v>230</v>
      </c>
      <c r="D50" s="52" t="s">
        <v>22</v>
      </c>
      <c r="E50" s="52">
        <v>26</v>
      </c>
      <c r="F50" s="52">
        <v>58</v>
      </c>
      <c r="G50" s="52">
        <v>23</v>
      </c>
      <c r="H50" s="52" t="s">
        <v>218</v>
      </c>
      <c r="I50" s="52" t="s">
        <v>218</v>
      </c>
    </row>
    <row r="51" spans="1:9" ht="15.75" customHeight="1" x14ac:dyDescent="0.25">
      <c r="A51" s="172">
        <v>50</v>
      </c>
      <c r="B51" s="175" t="s">
        <v>134</v>
      </c>
      <c r="C51" s="175" t="s">
        <v>370</v>
      </c>
      <c r="D51" s="175" t="s">
        <v>36</v>
      </c>
      <c r="E51" s="175" t="s">
        <v>218</v>
      </c>
      <c r="F51" s="175" t="s">
        <v>218</v>
      </c>
      <c r="G51" s="175" t="s">
        <v>218</v>
      </c>
      <c r="H51" s="175" t="s">
        <v>218</v>
      </c>
      <c r="I51" s="175" t="s">
        <v>218</v>
      </c>
    </row>
    <row r="52" spans="1:9" ht="15.75" customHeight="1" x14ac:dyDescent="0.25">
      <c r="A52" s="52">
        <v>51</v>
      </c>
      <c r="B52" s="52" t="s">
        <v>27</v>
      </c>
      <c r="C52" s="52" t="s">
        <v>28</v>
      </c>
      <c r="D52" s="52" t="s">
        <v>22</v>
      </c>
      <c r="E52" s="52">
        <v>92</v>
      </c>
      <c r="F52" s="52">
        <v>57</v>
      </c>
      <c r="G52" s="52">
        <v>25</v>
      </c>
      <c r="H52" s="52">
        <v>44</v>
      </c>
      <c r="I52" s="52">
        <v>55</v>
      </c>
    </row>
    <row r="53" spans="1:9" ht="15.75" customHeight="1" x14ac:dyDescent="0.25">
      <c r="A53" s="172">
        <v>52</v>
      </c>
      <c r="B53" s="52" t="s">
        <v>336</v>
      </c>
      <c r="C53" s="52" t="s">
        <v>371</v>
      </c>
      <c r="D53" s="52" t="s">
        <v>22</v>
      </c>
      <c r="E53" s="52" t="s">
        <v>218</v>
      </c>
      <c r="F53" s="52" t="s">
        <v>218</v>
      </c>
      <c r="G53" s="52" t="s">
        <v>218</v>
      </c>
      <c r="H53" s="52" t="s">
        <v>218</v>
      </c>
      <c r="I53" s="52" t="s">
        <v>218</v>
      </c>
    </row>
    <row r="54" spans="1:9" ht="15.75" customHeight="1" x14ac:dyDescent="0.25">
      <c r="A54" s="52">
        <v>53</v>
      </c>
      <c r="B54" s="52" t="s">
        <v>37</v>
      </c>
      <c r="C54" s="52" t="s">
        <v>38</v>
      </c>
      <c r="D54" s="52" t="s">
        <v>22</v>
      </c>
      <c r="E54" s="52">
        <v>54</v>
      </c>
      <c r="F54" s="52">
        <v>18</v>
      </c>
      <c r="G54" s="52">
        <v>37</v>
      </c>
      <c r="H54" s="52">
        <v>34</v>
      </c>
      <c r="I54" s="52">
        <v>10</v>
      </c>
    </row>
    <row r="55" spans="1:9" ht="15.75" customHeight="1" x14ac:dyDescent="0.25">
      <c r="A55" s="52">
        <v>54</v>
      </c>
      <c r="B55" s="52" t="s">
        <v>153</v>
      </c>
      <c r="C55" s="52" t="s">
        <v>226</v>
      </c>
      <c r="D55" s="52" t="s">
        <v>22</v>
      </c>
      <c r="E55" s="52">
        <v>21</v>
      </c>
      <c r="F55" s="52">
        <v>22</v>
      </c>
      <c r="G55" s="52" t="s">
        <v>218</v>
      </c>
      <c r="H55" s="52">
        <v>29</v>
      </c>
      <c r="I55" s="52">
        <v>63</v>
      </c>
    </row>
    <row r="56" spans="1:9" ht="15.75" customHeight="1" x14ac:dyDescent="0.25">
      <c r="A56" s="52">
        <v>55</v>
      </c>
      <c r="B56" s="52" t="s">
        <v>143</v>
      </c>
      <c r="C56" s="52" t="s">
        <v>181</v>
      </c>
      <c r="D56" s="52" t="s">
        <v>22</v>
      </c>
      <c r="E56" s="52">
        <v>77</v>
      </c>
      <c r="F56" s="52">
        <v>42</v>
      </c>
      <c r="G56" s="52" t="s">
        <v>218</v>
      </c>
      <c r="H56" s="52" t="s">
        <v>218</v>
      </c>
      <c r="I56" s="52" t="s">
        <v>218</v>
      </c>
    </row>
    <row r="57" spans="1:9" ht="15.75" customHeight="1" x14ac:dyDescent="0.25">
      <c r="A57" s="52">
        <v>56</v>
      </c>
      <c r="B57" s="52" t="s">
        <v>73</v>
      </c>
      <c r="C57" s="52" t="s">
        <v>74</v>
      </c>
      <c r="D57" s="52" t="s">
        <v>22</v>
      </c>
      <c r="E57" s="52">
        <v>44</v>
      </c>
      <c r="F57" s="52">
        <v>37</v>
      </c>
      <c r="G57" s="52" t="s">
        <v>218</v>
      </c>
      <c r="H57" s="52">
        <v>67</v>
      </c>
      <c r="I57" s="52">
        <v>72</v>
      </c>
    </row>
    <row r="58" spans="1:9" ht="15.75" customHeight="1" x14ac:dyDescent="0.25">
      <c r="A58" s="52">
        <v>57</v>
      </c>
      <c r="B58" s="52" t="s">
        <v>127</v>
      </c>
      <c r="C58" s="52" t="s">
        <v>128</v>
      </c>
      <c r="D58" s="52" t="s">
        <v>22</v>
      </c>
      <c r="E58" s="52">
        <v>31</v>
      </c>
      <c r="F58" s="52">
        <v>34</v>
      </c>
      <c r="G58" s="52" t="s">
        <v>218</v>
      </c>
      <c r="H58" s="52" t="s">
        <v>218</v>
      </c>
      <c r="I58" s="52" t="s">
        <v>218</v>
      </c>
    </row>
    <row r="59" spans="1:9" ht="15.75" customHeight="1" x14ac:dyDescent="0.25">
      <c r="A59" s="53">
        <v>58</v>
      </c>
      <c r="B59" s="52" t="s">
        <v>169</v>
      </c>
      <c r="C59" s="52" t="s">
        <v>128</v>
      </c>
      <c r="D59" s="52" t="s">
        <v>22</v>
      </c>
      <c r="E59" s="53">
        <v>55</v>
      </c>
      <c r="F59" s="52">
        <v>39</v>
      </c>
      <c r="G59" s="52">
        <v>13</v>
      </c>
      <c r="H59" s="52">
        <v>33</v>
      </c>
      <c r="I59" s="52">
        <v>76</v>
      </c>
    </row>
    <row r="60" spans="1:9" ht="15.75" customHeight="1" x14ac:dyDescent="0.25">
      <c r="A60" s="52">
        <v>59</v>
      </c>
      <c r="B60" s="52" t="s">
        <v>174</v>
      </c>
      <c r="C60" s="52" t="s">
        <v>175</v>
      </c>
      <c r="D60" s="52" t="s">
        <v>22</v>
      </c>
      <c r="E60" s="52">
        <v>36</v>
      </c>
      <c r="F60" s="52">
        <v>56</v>
      </c>
      <c r="G60" s="52">
        <v>48</v>
      </c>
      <c r="H60" s="52">
        <v>21</v>
      </c>
      <c r="I60" s="52" t="s">
        <v>218</v>
      </c>
    </row>
    <row r="61" spans="1:9" ht="15.75" customHeight="1" x14ac:dyDescent="0.25">
      <c r="A61" s="172">
        <v>60</v>
      </c>
      <c r="B61" s="52" t="s">
        <v>327</v>
      </c>
      <c r="C61" s="52" t="s">
        <v>372</v>
      </c>
      <c r="D61" s="52" t="s">
        <v>22</v>
      </c>
      <c r="E61" s="52" t="s">
        <v>218</v>
      </c>
      <c r="F61" s="52" t="s">
        <v>218</v>
      </c>
      <c r="G61" s="52" t="s">
        <v>218</v>
      </c>
      <c r="H61" s="52" t="s">
        <v>218</v>
      </c>
      <c r="I61" s="52" t="s">
        <v>218</v>
      </c>
    </row>
    <row r="62" spans="1:9" ht="15.75" customHeight="1" x14ac:dyDescent="0.25">
      <c r="A62" s="52">
        <v>61</v>
      </c>
      <c r="B62" s="52" t="s">
        <v>85</v>
      </c>
      <c r="C62" s="52" t="s">
        <v>86</v>
      </c>
      <c r="D62" s="52" t="s">
        <v>22</v>
      </c>
      <c r="E62" s="52" t="s">
        <v>218</v>
      </c>
      <c r="F62" s="52">
        <v>63</v>
      </c>
      <c r="G62" s="52">
        <v>66</v>
      </c>
      <c r="H62" s="52">
        <v>41</v>
      </c>
      <c r="I62" s="52" t="s">
        <v>218</v>
      </c>
    </row>
    <row r="63" spans="1:9" ht="15.75" customHeight="1" x14ac:dyDescent="0.25">
      <c r="A63" s="52">
        <v>62</v>
      </c>
      <c r="B63" s="52" t="s">
        <v>185</v>
      </c>
      <c r="C63" s="52" t="s">
        <v>186</v>
      </c>
      <c r="D63" s="52" t="s">
        <v>22</v>
      </c>
      <c r="E63" s="52">
        <v>19</v>
      </c>
      <c r="F63" s="52">
        <v>25</v>
      </c>
      <c r="G63" s="52" t="s">
        <v>218</v>
      </c>
      <c r="H63" s="52" t="s">
        <v>218</v>
      </c>
      <c r="I63" s="52" t="s">
        <v>218</v>
      </c>
    </row>
    <row r="64" spans="1:9" ht="15.75" customHeight="1" x14ac:dyDescent="0.25">
      <c r="A64" s="52">
        <v>63</v>
      </c>
      <c r="B64" s="52" t="s">
        <v>233</v>
      </c>
      <c r="C64" s="52" t="s">
        <v>234</v>
      </c>
      <c r="D64" s="52" t="s">
        <v>22</v>
      </c>
      <c r="E64" s="52">
        <v>32</v>
      </c>
      <c r="F64" s="52">
        <v>72</v>
      </c>
      <c r="G64" s="52" t="s">
        <v>218</v>
      </c>
      <c r="H64" s="52" t="s">
        <v>218</v>
      </c>
      <c r="I64" s="52" t="s">
        <v>218</v>
      </c>
    </row>
    <row r="65" spans="1:9" ht="15.75" customHeight="1" x14ac:dyDescent="0.25">
      <c r="A65" s="52">
        <v>64</v>
      </c>
      <c r="B65" s="52" t="s">
        <v>89</v>
      </c>
      <c r="C65" s="52" t="s">
        <v>90</v>
      </c>
      <c r="D65" s="52" t="s">
        <v>22</v>
      </c>
      <c r="E65" s="52">
        <v>93</v>
      </c>
      <c r="F65" s="52">
        <v>62</v>
      </c>
      <c r="G65" s="52" t="s">
        <v>218</v>
      </c>
      <c r="H65" s="52" t="s">
        <v>218</v>
      </c>
      <c r="I65" s="52" t="s">
        <v>218</v>
      </c>
    </row>
    <row r="66" spans="1:9" ht="15.75" customHeight="1" x14ac:dyDescent="0.25">
      <c r="A66" s="172">
        <v>65</v>
      </c>
      <c r="B66" s="175" t="s">
        <v>300</v>
      </c>
      <c r="C66" s="175" t="s">
        <v>373</v>
      </c>
      <c r="D66" s="175" t="s">
        <v>36</v>
      </c>
      <c r="E66" s="175" t="s">
        <v>218</v>
      </c>
      <c r="F66" s="175" t="s">
        <v>218</v>
      </c>
      <c r="G66" s="175" t="s">
        <v>218</v>
      </c>
      <c r="H66" s="175" t="s">
        <v>218</v>
      </c>
      <c r="I66" s="175" t="s">
        <v>218</v>
      </c>
    </row>
    <row r="67" spans="1:9" ht="15.75" customHeight="1" x14ac:dyDescent="0.25">
      <c r="A67" s="52">
        <v>66</v>
      </c>
      <c r="B67" s="54" t="s">
        <v>161</v>
      </c>
      <c r="C67" s="54" t="s">
        <v>259</v>
      </c>
      <c r="D67" s="54" t="s">
        <v>36</v>
      </c>
      <c r="E67" s="54">
        <v>81</v>
      </c>
      <c r="F67" s="54">
        <v>67</v>
      </c>
      <c r="G67" s="54" t="s">
        <v>218</v>
      </c>
      <c r="H67" s="54" t="s">
        <v>218</v>
      </c>
      <c r="I67" s="54" t="s">
        <v>218</v>
      </c>
    </row>
    <row r="68" spans="1:9" ht="15.75" customHeight="1" x14ac:dyDescent="0.25">
      <c r="A68" s="52">
        <v>67</v>
      </c>
      <c r="B68" s="52" t="s">
        <v>146</v>
      </c>
      <c r="C68" s="52" t="s">
        <v>147</v>
      </c>
      <c r="D68" s="52" t="s">
        <v>22</v>
      </c>
      <c r="E68" s="52" t="s">
        <v>218</v>
      </c>
      <c r="F68" s="52" t="s">
        <v>218</v>
      </c>
      <c r="G68" s="52" t="s">
        <v>218</v>
      </c>
      <c r="H68" s="52" t="s">
        <v>218</v>
      </c>
      <c r="I68" s="52" t="s">
        <v>218</v>
      </c>
    </row>
    <row r="69" spans="1:9" ht="15.75" customHeight="1" x14ac:dyDescent="0.25">
      <c r="A69" s="52">
        <v>68</v>
      </c>
      <c r="B69" s="54" t="s">
        <v>119</v>
      </c>
      <c r="C69" s="54" t="s">
        <v>244</v>
      </c>
      <c r="D69" s="54" t="s">
        <v>36</v>
      </c>
      <c r="E69" s="54">
        <v>57</v>
      </c>
      <c r="F69" s="54" t="s">
        <v>218</v>
      </c>
      <c r="G69" s="54" t="s">
        <v>218</v>
      </c>
      <c r="H69" s="54" t="s">
        <v>218</v>
      </c>
      <c r="I69" s="54" t="s">
        <v>218</v>
      </c>
    </row>
    <row r="70" spans="1:9" ht="15.75" customHeight="1" x14ac:dyDescent="0.25">
      <c r="A70" s="52">
        <v>69</v>
      </c>
      <c r="B70" s="52" t="s">
        <v>134</v>
      </c>
      <c r="C70" s="52" t="s">
        <v>195</v>
      </c>
      <c r="D70" s="52" t="s">
        <v>22</v>
      </c>
      <c r="E70" s="52">
        <v>28</v>
      </c>
      <c r="F70" s="52">
        <v>13</v>
      </c>
      <c r="G70" s="52">
        <v>29</v>
      </c>
      <c r="H70" s="52">
        <v>4</v>
      </c>
      <c r="I70" s="52">
        <v>1</v>
      </c>
    </row>
    <row r="71" spans="1:9" ht="15.75" customHeight="1" x14ac:dyDescent="0.25">
      <c r="A71" s="52">
        <v>70</v>
      </c>
      <c r="B71" s="52" t="s">
        <v>256</v>
      </c>
      <c r="C71" s="52" t="s">
        <v>95</v>
      </c>
      <c r="D71" s="52" t="s">
        <v>22</v>
      </c>
      <c r="E71" s="52">
        <v>78</v>
      </c>
      <c r="F71" s="52">
        <v>75</v>
      </c>
      <c r="G71" s="52" t="s">
        <v>218</v>
      </c>
      <c r="H71" s="52">
        <v>10</v>
      </c>
      <c r="I71" s="52">
        <v>25</v>
      </c>
    </row>
    <row r="72" spans="1:9" ht="15.75" customHeight="1" x14ac:dyDescent="0.25">
      <c r="A72" s="52">
        <v>71</v>
      </c>
      <c r="B72" s="52" t="s">
        <v>87</v>
      </c>
      <c r="C72" s="52" t="s">
        <v>88</v>
      </c>
      <c r="D72" s="52" t="s">
        <v>22</v>
      </c>
      <c r="E72" s="52">
        <v>51</v>
      </c>
      <c r="F72" s="52">
        <v>68</v>
      </c>
      <c r="G72" s="52" t="s">
        <v>218</v>
      </c>
      <c r="H72" s="52" t="s">
        <v>218</v>
      </c>
      <c r="I72" s="52" t="s">
        <v>218</v>
      </c>
    </row>
    <row r="73" spans="1:9" ht="15.75" customHeight="1" x14ac:dyDescent="0.25">
      <c r="A73" s="52">
        <v>72</v>
      </c>
      <c r="B73" s="52" t="s">
        <v>287</v>
      </c>
      <c r="C73" s="52" t="s">
        <v>288</v>
      </c>
      <c r="D73" s="52" t="s">
        <v>22</v>
      </c>
      <c r="E73" s="52" t="s">
        <v>218</v>
      </c>
      <c r="F73" s="52">
        <v>33</v>
      </c>
      <c r="G73" s="52" t="s">
        <v>218</v>
      </c>
      <c r="H73" s="52">
        <v>62</v>
      </c>
      <c r="I73" s="52">
        <v>40</v>
      </c>
    </row>
    <row r="74" spans="1:9" ht="15.75" customHeight="1" x14ac:dyDescent="0.25">
      <c r="A74" s="52">
        <v>73</v>
      </c>
      <c r="B74" s="52" t="s">
        <v>303</v>
      </c>
      <c r="C74" s="52" t="s">
        <v>374</v>
      </c>
      <c r="D74" s="52" t="s">
        <v>22</v>
      </c>
      <c r="E74" s="52" t="s">
        <v>218</v>
      </c>
      <c r="F74" s="52" t="s">
        <v>218</v>
      </c>
      <c r="G74" s="52" t="s">
        <v>218</v>
      </c>
      <c r="H74" s="52" t="s">
        <v>218</v>
      </c>
      <c r="I74" s="52" t="s">
        <v>218</v>
      </c>
    </row>
    <row r="75" spans="1:9" ht="15.75" customHeight="1" x14ac:dyDescent="0.25">
      <c r="A75" s="52">
        <v>74</v>
      </c>
      <c r="B75" s="54" t="s">
        <v>166</v>
      </c>
      <c r="C75" s="54" t="s">
        <v>260</v>
      </c>
      <c r="D75" s="54" t="s">
        <v>36</v>
      </c>
      <c r="E75" s="54">
        <v>82</v>
      </c>
      <c r="F75" s="54">
        <v>35</v>
      </c>
      <c r="G75" s="54" t="s">
        <v>218</v>
      </c>
      <c r="H75" s="54" t="s">
        <v>218</v>
      </c>
      <c r="I75" s="54" t="s">
        <v>218</v>
      </c>
    </row>
    <row r="76" spans="1:9" ht="15.75" customHeight="1" x14ac:dyDescent="0.25">
      <c r="A76" s="52">
        <v>75</v>
      </c>
      <c r="B76" s="52" t="s">
        <v>328</v>
      </c>
      <c r="C76" s="52" t="s">
        <v>133</v>
      </c>
      <c r="D76" s="52" t="s">
        <v>22</v>
      </c>
      <c r="E76" s="52" t="s">
        <v>218</v>
      </c>
      <c r="F76" s="52" t="s">
        <v>218</v>
      </c>
      <c r="G76" s="52" t="s">
        <v>218</v>
      </c>
      <c r="H76" s="52" t="s">
        <v>218</v>
      </c>
      <c r="I76" s="52" t="s">
        <v>218</v>
      </c>
    </row>
    <row r="77" spans="1:9" ht="15.75" customHeight="1" x14ac:dyDescent="0.25">
      <c r="A77" s="52">
        <v>76</v>
      </c>
      <c r="B77" s="52" t="s">
        <v>281</v>
      </c>
      <c r="C77" s="52" t="s">
        <v>282</v>
      </c>
      <c r="D77" s="52" t="s">
        <v>22</v>
      </c>
      <c r="E77" s="52" t="s">
        <v>218</v>
      </c>
      <c r="F77" s="52">
        <v>9</v>
      </c>
      <c r="G77" s="52">
        <v>20</v>
      </c>
      <c r="H77" s="52">
        <v>24</v>
      </c>
      <c r="I77" s="52" t="s">
        <v>218</v>
      </c>
    </row>
    <row r="78" spans="1:9" ht="15.75" customHeight="1" x14ac:dyDescent="0.25">
      <c r="A78" s="52">
        <v>78</v>
      </c>
      <c r="B78" s="52" t="s">
        <v>211</v>
      </c>
      <c r="C78" s="52" t="s">
        <v>212</v>
      </c>
      <c r="D78" s="52" t="s">
        <v>22</v>
      </c>
      <c r="E78" s="52">
        <v>7</v>
      </c>
      <c r="F78" s="52">
        <v>10</v>
      </c>
      <c r="G78" s="52">
        <v>34</v>
      </c>
      <c r="H78" s="52" t="s">
        <v>218</v>
      </c>
      <c r="I78" s="52" t="s">
        <v>218</v>
      </c>
    </row>
    <row r="79" spans="1:9" ht="15.75" customHeight="1" x14ac:dyDescent="0.25">
      <c r="A79" s="52">
        <v>79</v>
      </c>
      <c r="B79" s="52" t="s">
        <v>249</v>
      </c>
      <c r="C79" s="52" t="s">
        <v>74</v>
      </c>
      <c r="D79" s="52" t="s">
        <v>250</v>
      </c>
      <c r="E79" s="52">
        <v>67</v>
      </c>
      <c r="F79" s="52" t="s">
        <v>218</v>
      </c>
      <c r="G79" s="52" t="s">
        <v>218</v>
      </c>
      <c r="H79" s="52" t="s">
        <v>218</v>
      </c>
      <c r="I79" s="52" t="s">
        <v>218</v>
      </c>
    </row>
    <row r="80" spans="1:9" ht="15.75" customHeight="1" x14ac:dyDescent="0.25">
      <c r="A80" s="52">
        <v>80</v>
      </c>
      <c r="B80" s="52" t="s">
        <v>149</v>
      </c>
      <c r="C80" s="52" t="s">
        <v>102</v>
      </c>
      <c r="D80" s="52" t="s">
        <v>22</v>
      </c>
      <c r="E80" s="52">
        <v>24</v>
      </c>
      <c r="F80" s="52">
        <v>20</v>
      </c>
      <c r="G80" s="52">
        <v>7</v>
      </c>
      <c r="H80" s="52">
        <v>2</v>
      </c>
      <c r="I80" s="52">
        <v>4</v>
      </c>
    </row>
    <row r="81" spans="1:9" ht="15.75" customHeight="1" x14ac:dyDescent="0.25">
      <c r="A81" s="52">
        <v>81</v>
      </c>
      <c r="B81" s="52" t="s">
        <v>134</v>
      </c>
      <c r="C81" s="52" t="s">
        <v>181</v>
      </c>
      <c r="D81" s="52" t="s">
        <v>22</v>
      </c>
      <c r="E81" s="52">
        <v>58</v>
      </c>
      <c r="F81" s="52">
        <v>48</v>
      </c>
      <c r="G81" s="52">
        <v>70</v>
      </c>
      <c r="H81" s="52">
        <v>55</v>
      </c>
      <c r="I81" s="52">
        <v>44</v>
      </c>
    </row>
    <row r="82" spans="1:9" ht="15.75" customHeight="1" x14ac:dyDescent="0.25">
      <c r="A82" s="171">
        <v>82</v>
      </c>
      <c r="B82" s="54" t="s">
        <v>236</v>
      </c>
      <c r="C82" s="54" t="s">
        <v>237</v>
      </c>
      <c r="D82" s="54" t="s">
        <v>36</v>
      </c>
      <c r="E82" s="54">
        <v>40</v>
      </c>
      <c r="F82" s="54">
        <v>93</v>
      </c>
      <c r="G82" s="54" t="s">
        <v>218</v>
      </c>
      <c r="H82" s="54">
        <v>92</v>
      </c>
      <c r="I82" s="54" t="s">
        <v>218</v>
      </c>
    </row>
    <row r="83" spans="1:9" ht="15.75" customHeight="1" x14ac:dyDescent="0.25">
      <c r="A83" s="52">
        <v>83</v>
      </c>
      <c r="B83" s="52" t="s">
        <v>274</v>
      </c>
      <c r="C83" s="52" t="s">
        <v>275</v>
      </c>
      <c r="D83" s="52" t="s">
        <v>22</v>
      </c>
      <c r="E83" s="52" t="s">
        <v>218</v>
      </c>
      <c r="F83" s="52">
        <v>80</v>
      </c>
      <c r="G83" s="52" t="s">
        <v>218</v>
      </c>
      <c r="H83" s="52">
        <v>49</v>
      </c>
      <c r="I83" s="52" t="s">
        <v>218</v>
      </c>
    </row>
    <row r="84" spans="1:9" ht="15.75" customHeight="1" x14ac:dyDescent="0.25">
      <c r="A84" s="52">
        <v>84</v>
      </c>
      <c r="B84" s="52" t="s">
        <v>325</v>
      </c>
      <c r="C84" s="52" t="s">
        <v>326</v>
      </c>
      <c r="D84" s="52" t="s">
        <v>22</v>
      </c>
      <c r="E84" s="52" t="s">
        <v>218</v>
      </c>
      <c r="F84" s="52" t="s">
        <v>218</v>
      </c>
      <c r="G84" s="52" t="s">
        <v>218</v>
      </c>
      <c r="H84" s="52" t="s">
        <v>218</v>
      </c>
      <c r="I84" s="52" t="s">
        <v>218</v>
      </c>
    </row>
    <row r="85" spans="1:9" ht="15.75" customHeight="1" x14ac:dyDescent="0.25">
      <c r="A85" s="52">
        <v>85</v>
      </c>
      <c r="B85" s="54" t="s">
        <v>183</v>
      </c>
      <c r="C85" s="54" t="s">
        <v>184</v>
      </c>
      <c r="D85" s="54" t="s">
        <v>36</v>
      </c>
      <c r="E85" s="54">
        <v>74</v>
      </c>
      <c r="F85" s="54" t="s">
        <v>218</v>
      </c>
      <c r="G85" s="54" t="s">
        <v>218</v>
      </c>
      <c r="H85" s="54" t="s">
        <v>218</v>
      </c>
      <c r="I85" s="54" t="s">
        <v>218</v>
      </c>
    </row>
    <row r="86" spans="1:9" ht="15.75" customHeight="1" x14ac:dyDescent="0.25">
      <c r="A86" s="52">
        <v>86</v>
      </c>
      <c r="B86" s="52" t="s">
        <v>136</v>
      </c>
      <c r="C86" s="52" t="s">
        <v>203</v>
      </c>
      <c r="D86" s="52" t="s">
        <v>22</v>
      </c>
      <c r="E86" s="52">
        <v>30</v>
      </c>
      <c r="F86" s="52">
        <v>31</v>
      </c>
      <c r="G86" s="52">
        <v>24</v>
      </c>
      <c r="H86" s="52">
        <v>64</v>
      </c>
      <c r="I86" s="52">
        <v>61</v>
      </c>
    </row>
    <row r="87" spans="1:9" ht="15.75" customHeight="1" x14ac:dyDescent="0.25">
      <c r="A87" s="52">
        <v>87</v>
      </c>
      <c r="B87" s="52" t="s">
        <v>265</v>
      </c>
      <c r="C87" s="52" t="s">
        <v>266</v>
      </c>
      <c r="D87" s="52" t="s">
        <v>22</v>
      </c>
      <c r="E87" s="52">
        <v>97</v>
      </c>
      <c r="F87" s="52">
        <v>65</v>
      </c>
      <c r="G87" s="52" t="s">
        <v>218</v>
      </c>
      <c r="H87" s="52">
        <v>84</v>
      </c>
      <c r="I87" s="52">
        <v>84</v>
      </c>
    </row>
    <row r="88" spans="1:9" ht="15.75" customHeight="1" x14ac:dyDescent="0.25">
      <c r="A88" s="52">
        <v>88</v>
      </c>
      <c r="B88" s="54" t="s">
        <v>57</v>
      </c>
      <c r="C88" s="54" t="s">
        <v>58</v>
      </c>
      <c r="D88" s="54" t="s">
        <v>36</v>
      </c>
      <c r="E88" s="54">
        <v>52</v>
      </c>
      <c r="F88" s="54">
        <v>84</v>
      </c>
      <c r="G88" s="54" t="s">
        <v>218</v>
      </c>
      <c r="H88" s="54" t="s">
        <v>218</v>
      </c>
      <c r="I88" s="54" t="s">
        <v>218</v>
      </c>
    </row>
    <row r="89" spans="1:9" ht="15.75" customHeight="1" x14ac:dyDescent="0.25">
      <c r="A89" s="52">
        <v>89</v>
      </c>
      <c r="B89" s="54" t="s">
        <v>197</v>
      </c>
      <c r="C89" s="54" t="s">
        <v>198</v>
      </c>
      <c r="D89" s="54" t="s">
        <v>199</v>
      </c>
      <c r="E89" s="54">
        <v>86</v>
      </c>
      <c r="F89" s="54" t="s">
        <v>218</v>
      </c>
      <c r="G89" s="54" t="s">
        <v>218</v>
      </c>
      <c r="H89" s="54" t="s">
        <v>218</v>
      </c>
      <c r="I89" s="54" t="s">
        <v>218</v>
      </c>
    </row>
    <row r="90" spans="1:9" ht="15.75" customHeight="1" x14ac:dyDescent="0.25">
      <c r="A90" s="52">
        <v>90</v>
      </c>
      <c r="B90" s="175" t="s">
        <v>65</v>
      </c>
      <c r="C90" s="175" t="s">
        <v>66</v>
      </c>
      <c r="D90" s="175" t="s">
        <v>36</v>
      </c>
      <c r="E90" s="175" t="s">
        <v>218</v>
      </c>
      <c r="F90" s="175" t="s">
        <v>218</v>
      </c>
      <c r="G90" s="175" t="s">
        <v>218</v>
      </c>
      <c r="H90" s="175" t="s">
        <v>218</v>
      </c>
      <c r="I90" s="175" t="s">
        <v>218</v>
      </c>
    </row>
    <row r="91" spans="1:9" ht="15.75" customHeight="1" x14ac:dyDescent="0.25">
      <c r="A91" s="52">
        <v>91</v>
      </c>
      <c r="B91" s="175" t="s">
        <v>331</v>
      </c>
      <c r="C91" s="175" t="s">
        <v>375</v>
      </c>
      <c r="D91" s="175" t="s">
        <v>36</v>
      </c>
      <c r="E91" s="175" t="s">
        <v>218</v>
      </c>
      <c r="F91" s="175" t="s">
        <v>218</v>
      </c>
      <c r="G91" s="175" t="s">
        <v>218</v>
      </c>
      <c r="H91" s="175" t="s">
        <v>218</v>
      </c>
      <c r="I91" s="175" t="s">
        <v>218</v>
      </c>
    </row>
    <row r="92" spans="1:9" ht="15.75" customHeight="1" x14ac:dyDescent="0.25">
      <c r="A92" s="52">
        <v>92</v>
      </c>
      <c r="B92" s="54" t="s">
        <v>117</v>
      </c>
      <c r="C92" s="54" t="s">
        <v>118</v>
      </c>
      <c r="D92" s="54" t="s">
        <v>36</v>
      </c>
      <c r="E92" s="54">
        <v>18</v>
      </c>
      <c r="F92" s="54">
        <v>19</v>
      </c>
      <c r="G92" s="54" t="s">
        <v>218</v>
      </c>
      <c r="H92" s="54">
        <v>32</v>
      </c>
      <c r="I92" s="54">
        <v>11</v>
      </c>
    </row>
    <row r="93" spans="1:9" ht="15.75" customHeight="1" x14ac:dyDescent="0.25">
      <c r="A93" s="52">
        <v>93</v>
      </c>
      <c r="B93" s="52" t="s">
        <v>276</v>
      </c>
      <c r="C93" s="52" t="s">
        <v>175</v>
      </c>
      <c r="D93" s="52" t="s">
        <v>22</v>
      </c>
      <c r="E93" s="52" t="s">
        <v>218</v>
      </c>
      <c r="F93" s="52">
        <v>79</v>
      </c>
      <c r="G93" s="52">
        <v>36</v>
      </c>
      <c r="H93" s="52">
        <v>7</v>
      </c>
      <c r="I93" s="52">
        <v>24</v>
      </c>
    </row>
    <row r="94" spans="1:9" ht="15.75" customHeight="1" x14ac:dyDescent="0.25">
      <c r="A94" s="52">
        <v>94</v>
      </c>
      <c r="B94" s="52" t="s">
        <v>261</v>
      </c>
      <c r="C94" s="52" t="s">
        <v>262</v>
      </c>
      <c r="D94" s="52" t="s">
        <v>22</v>
      </c>
      <c r="E94" s="52">
        <v>83</v>
      </c>
      <c r="F94" s="52" t="s">
        <v>218</v>
      </c>
      <c r="G94" s="52" t="s">
        <v>218</v>
      </c>
      <c r="H94" s="52" t="s">
        <v>218</v>
      </c>
      <c r="I94" s="52" t="s">
        <v>218</v>
      </c>
    </row>
    <row r="95" spans="1:9" ht="15.75" customHeight="1" x14ac:dyDescent="0.25">
      <c r="A95" s="171">
        <v>95</v>
      </c>
      <c r="B95" s="52" t="s">
        <v>29</v>
      </c>
      <c r="C95" s="52" t="s">
        <v>30</v>
      </c>
      <c r="D95" s="52" t="s">
        <v>22</v>
      </c>
      <c r="E95" s="171">
        <v>16</v>
      </c>
      <c r="F95" s="52" t="s">
        <v>218</v>
      </c>
      <c r="G95" s="52" t="s">
        <v>218</v>
      </c>
      <c r="H95" s="52" t="s">
        <v>218</v>
      </c>
      <c r="I95" s="52" t="s">
        <v>218</v>
      </c>
    </row>
    <row r="96" spans="1:9" ht="15.75" customHeight="1" x14ac:dyDescent="0.25">
      <c r="A96" s="52">
        <v>95</v>
      </c>
      <c r="B96" s="52" t="s">
        <v>334</v>
      </c>
      <c r="C96" s="52" t="s">
        <v>335</v>
      </c>
      <c r="D96" s="52" t="s">
        <v>22</v>
      </c>
      <c r="E96" s="52" t="s">
        <v>218</v>
      </c>
      <c r="F96" s="52" t="s">
        <v>218</v>
      </c>
      <c r="G96" s="52" t="s">
        <v>218</v>
      </c>
      <c r="H96" s="52" t="s">
        <v>218</v>
      </c>
      <c r="I96" s="52" t="s">
        <v>218</v>
      </c>
    </row>
    <row r="97" spans="1:9" ht="15.75" customHeight="1" x14ac:dyDescent="0.25">
      <c r="A97" s="52">
        <v>96</v>
      </c>
      <c r="B97" s="54" t="s">
        <v>257</v>
      </c>
      <c r="C97" s="54" t="s">
        <v>118</v>
      </c>
      <c r="D97" s="54" t="s">
        <v>36</v>
      </c>
      <c r="E97" s="54">
        <v>79</v>
      </c>
      <c r="F97" s="54">
        <v>82</v>
      </c>
      <c r="G97" s="54">
        <v>40</v>
      </c>
      <c r="H97" s="54">
        <v>25</v>
      </c>
      <c r="I97" s="54">
        <v>22</v>
      </c>
    </row>
    <row r="98" spans="1:9" ht="15.75" customHeight="1" x14ac:dyDescent="0.25">
      <c r="A98" s="52">
        <v>96</v>
      </c>
      <c r="B98" s="54" t="s">
        <v>42</v>
      </c>
      <c r="C98" s="54" t="s">
        <v>43</v>
      </c>
      <c r="D98" s="54" t="s">
        <v>36</v>
      </c>
      <c r="E98" s="54">
        <v>90</v>
      </c>
      <c r="F98" s="54">
        <v>92</v>
      </c>
      <c r="G98" s="54">
        <v>59</v>
      </c>
      <c r="H98" s="54">
        <v>91</v>
      </c>
      <c r="I98" s="54" t="s">
        <v>218</v>
      </c>
    </row>
    <row r="99" spans="1:9" ht="15.75" customHeight="1" x14ac:dyDescent="0.25">
      <c r="A99" s="52">
        <v>97</v>
      </c>
      <c r="B99" s="52" t="s">
        <v>23</v>
      </c>
      <c r="C99" s="52" t="s">
        <v>24</v>
      </c>
      <c r="D99" s="52" t="s">
        <v>22</v>
      </c>
      <c r="E99" s="52">
        <v>43</v>
      </c>
      <c r="F99" s="52">
        <v>69</v>
      </c>
      <c r="G99" s="52">
        <v>62</v>
      </c>
      <c r="H99" s="52">
        <v>45</v>
      </c>
      <c r="I99" s="52">
        <v>67</v>
      </c>
    </row>
    <row r="100" spans="1:9" ht="15.75" customHeight="1" x14ac:dyDescent="0.25">
      <c r="A100" s="52">
        <v>97</v>
      </c>
      <c r="B100" s="52" t="s">
        <v>337</v>
      </c>
      <c r="C100" s="52" t="s">
        <v>333</v>
      </c>
      <c r="D100" s="52" t="s">
        <v>22</v>
      </c>
      <c r="E100" s="52" t="s">
        <v>218</v>
      </c>
      <c r="F100" s="52" t="s">
        <v>218</v>
      </c>
      <c r="G100" s="52" t="s">
        <v>218</v>
      </c>
      <c r="H100" s="52" t="s">
        <v>218</v>
      </c>
      <c r="I100" s="52" t="s">
        <v>218</v>
      </c>
    </row>
    <row r="101" spans="1:9" ht="15.75" customHeight="1" x14ac:dyDescent="0.25">
      <c r="A101" s="52">
        <v>98</v>
      </c>
      <c r="B101" s="52" t="s">
        <v>170</v>
      </c>
      <c r="C101" s="52" t="s">
        <v>171</v>
      </c>
      <c r="D101" s="52" t="s">
        <v>22</v>
      </c>
      <c r="E101" s="52">
        <v>60</v>
      </c>
      <c r="F101" s="52" t="s">
        <v>218</v>
      </c>
      <c r="G101" s="52" t="s">
        <v>218</v>
      </c>
      <c r="H101" s="52" t="s">
        <v>218</v>
      </c>
      <c r="I101" s="52" t="s">
        <v>218</v>
      </c>
    </row>
    <row r="102" spans="1:9" ht="15.75" customHeight="1" x14ac:dyDescent="0.25">
      <c r="A102" s="52">
        <v>98</v>
      </c>
      <c r="B102" s="52" t="s">
        <v>343</v>
      </c>
      <c r="C102" s="52" t="s">
        <v>288</v>
      </c>
      <c r="D102" s="52" t="s">
        <v>22</v>
      </c>
      <c r="E102" s="52" t="s">
        <v>218</v>
      </c>
      <c r="F102" s="52" t="s">
        <v>218</v>
      </c>
      <c r="G102" s="52" t="s">
        <v>218</v>
      </c>
      <c r="H102" s="52" t="s">
        <v>218</v>
      </c>
      <c r="I102" s="52" t="s">
        <v>218</v>
      </c>
    </row>
    <row r="103" spans="1:9" ht="15.75" customHeight="1" x14ac:dyDescent="0.25">
      <c r="A103" s="52">
        <v>99</v>
      </c>
      <c r="B103" s="54" t="s">
        <v>167</v>
      </c>
      <c r="C103" s="54" t="s">
        <v>254</v>
      </c>
      <c r="D103" s="54" t="s">
        <v>36</v>
      </c>
      <c r="E103" s="54">
        <v>71</v>
      </c>
      <c r="F103" s="54">
        <v>76</v>
      </c>
      <c r="G103" s="54">
        <v>33</v>
      </c>
      <c r="H103" s="54" t="s">
        <v>218</v>
      </c>
      <c r="I103" s="54" t="s">
        <v>218</v>
      </c>
    </row>
    <row r="104" spans="1:9" ht="15.75" customHeight="1" x14ac:dyDescent="0.25">
      <c r="A104" s="52">
        <v>99</v>
      </c>
      <c r="B104" s="52" t="s">
        <v>164</v>
      </c>
      <c r="C104" s="52" t="s">
        <v>141</v>
      </c>
      <c r="D104" s="52" t="s">
        <v>22</v>
      </c>
      <c r="E104" s="52" t="s">
        <v>218</v>
      </c>
      <c r="F104" s="52" t="s">
        <v>218</v>
      </c>
      <c r="G104" s="52" t="s">
        <v>218</v>
      </c>
      <c r="H104" s="52" t="s">
        <v>218</v>
      </c>
      <c r="I104" s="52" t="s">
        <v>218</v>
      </c>
    </row>
    <row r="105" spans="1:9" ht="15.75" customHeight="1" x14ac:dyDescent="0.25">
      <c r="A105" s="52">
        <v>100</v>
      </c>
      <c r="B105" s="54" t="s">
        <v>139</v>
      </c>
      <c r="C105" s="54" t="s">
        <v>140</v>
      </c>
      <c r="D105" s="54" t="s">
        <v>36</v>
      </c>
      <c r="E105" s="54">
        <v>94</v>
      </c>
      <c r="F105" s="54" t="s">
        <v>218</v>
      </c>
      <c r="G105" s="54" t="s">
        <v>218</v>
      </c>
      <c r="H105" s="54" t="s">
        <v>218</v>
      </c>
      <c r="I105" s="54" t="s">
        <v>218</v>
      </c>
    </row>
    <row r="106" spans="1:9" ht="15.75" customHeight="1" x14ac:dyDescent="0.25">
      <c r="A106" s="52">
        <v>101</v>
      </c>
      <c r="B106" s="52" t="s">
        <v>194</v>
      </c>
      <c r="C106" s="52" t="s">
        <v>195</v>
      </c>
      <c r="D106" s="52" t="s">
        <v>22</v>
      </c>
      <c r="E106" s="52">
        <v>89</v>
      </c>
      <c r="F106" s="52">
        <v>53</v>
      </c>
      <c r="G106" s="52">
        <v>9</v>
      </c>
      <c r="H106" s="52">
        <v>54</v>
      </c>
      <c r="I106" s="52">
        <v>73</v>
      </c>
    </row>
    <row r="107" spans="1:9" ht="15.75" customHeight="1" x14ac:dyDescent="0.25">
      <c r="A107" s="52">
        <v>102</v>
      </c>
      <c r="B107" s="52" t="s">
        <v>122</v>
      </c>
      <c r="C107" s="52" t="s">
        <v>378</v>
      </c>
      <c r="D107" s="52" t="s">
        <v>22</v>
      </c>
      <c r="E107" s="52" t="s">
        <v>218</v>
      </c>
      <c r="F107" s="52" t="s">
        <v>218</v>
      </c>
      <c r="G107" s="52" t="s">
        <v>218</v>
      </c>
      <c r="H107" s="52" t="s">
        <v>218</v>
      </c>
      <c r="I107" s="52" t="s">
        <v>218</v>
      </c>
    </row>
    <row r="108" spans="1:9" ht="15.75" customHeight="1" x14ac:dyDescent="0.25">
      <c r="A108" s="52">
        <v>103</v>
      </c>
      <c r="B108" s="52" t="s">
        <v>376</v>
      </c>
      <c r="C108" s="52" t="s">
        <v>377</v>
      </c>
      <c r="D108" s="52" t="s">
        <v>22</v>
      </c>
      <c r="E108" s="52" t="s">
        <v>218</v>
      </c>
      <c r="F108" s="52" t="s">
        <v>218</v>
      </c>
      <c r="G108" s="52" t="s">
        <v>218</v>
      </c>
      <c r="H108" s="52" t="s">
        <v>218</v>
      </c>
      <c r="I108" s="52" t="s">
        <v>218</v>
      </c>
    </row>
    <row r="109" spans="1:9" ht="15.75" customHeight="1" x14ac:dyDescent="0.25">
      <c r="A109" s="52">
        <v>104</v>
      </c>
      <c r="B109" s="52" t="s">
        <v>340</v>
      </c>
      <c r="C109" s="52" t="s">
        <v>341</v>
      </c>
      <c r="D109" s="52" t="s">
        <v>22</v>
      </c>
      <c r="E109" s="52" t="s">
        <v>218</v>
      </c>
      <c r="F109" s="52" t="s">
        <v>218</v>
      </c>
      <c r="G109" s="52" t="s">
        <v>218</v>
      </c>
      <c r="H109" s="52" t="s">
        <v>218</v>
      </c>
      <c r="I109" s="52" t="s">
        <v>218</v>
      </c>
    </row>
    <row r="110" spans="1:9" ht="15.75" customHeight="1" x14ac:dyDescent="0.25">
      <c r="A110" s="52" t="s">
        <v>218</v>
      </c>
      <c r="B110" s="52" t="s">
        <v>219</v>
      </c>
      <c r="C110" s="52" t="s">
        <v>168</v>
      </c>
      <c r="D110" s="52" t="s">
        <v>22</v>
      </c>
      <c r="E110" s="52">
        <v>2</v>
      </c>
      <c r="F110" s="53">
        <v>1</v>
      </c>
      <c r="G110" s="52">
        <v>28</v>
      </c>
      <c r="H110" s="52" t="s">
        <v>218</v>
      </c>
      <c r="I110" s="52" t="s">
        <v>218</v>
      </c>
    </row>
    <row r="111" spans="1:9" ht="15.75" customHeight="1" x14ac:dyDescent="0.25">
      <c r="A111" s="52" t="s">
        <v>218</v>
      </c>
      <c r="B111" s="52" t="s">
        <v>221</v>
      </c>
      <c r="C111" s="52" t="s">
        <v>144</v>
      </c>
      <c r="D111" s="52" t="s">
        <v>22</v>
      </c>
      <c r="E111" s="52">
        <v>6</v>
      </c>
      <c r="F111" s="52">
        <v>11</v>
      </c>
      <c r="G111" s="52">
        <v>12</v>
      </c>
      <c r="H111" s="52" t="s">
        <v>218</v>
      </c>
      <c r="I111" s="52" t="s">
        <v>218</v>
      </c>
    </row>
    <row r="112" spans="1:9" ht="15.75" customHeight="1" x14ac:dyDescent="0.25">
      <c r="A112" s="52" t="s">
        <v>218</v>
      </c>
      <c r="B112" s="52" t="s">
        <v>20</v>
      </c>
      <c r="C112" s="52" t="s">
        <v>21</v>
      </c>
      <c r="D112" s="52" t="s">
        <v>22</v>
      </c>
      <c r="E112" s="52">
        <v>49</v>
      </c>
      <c r="F112" s="52">
        <v>26</v>
      </c>
      <c r="G112" s="52" t="s">
        <v>218</v>
      </c>
      <c r="H112" s="52">
        <v>68</v>
      </c>
      <c r="I112" s="52" t="s">
        <v>218</v>
      </c>
    </row>
    <row r="113" spans="1:9" ht="15.75" customHeight="1" x14ac:dyDescent="0.25">
      <c r="A113" s="52" t="s">
        <v>218</v>
      </c>
      <c r="B113" s="52" t="s">
        <v>223</v>
      </c>
      <c r="C113" s="52" t="s">
        <v>224</v>
      </c>
      <c r="D113" s="52" t="s">
        <v>22</v>
      </c>
      <c r="E113" s="52">
        <v>12</v>
      </c>
      <c r="F113" s="52" t="s">
        <v>218</v>
      </c>
      <c r="G113" s="52" t="s">
        <v>218</v>
      </c>
      <c r="H113" s="52" t="s">
        <v>218</v>
      </c>
      <c r="I113" s="52" t="s">
        <v>218</v>
      </c>
    </row>
    <row r="114" spans="1:9" ht="15.75" customHeight="1" x14ac:dyDescent="0.25">
      <c r="A114" s="52" t="s">
        <v>218</v>
      </c>
      <c r="B114" s="52" t="s">
        <v>231</v>
      </c>
      <c r="C114" s="52" t="s">
        <v>232</v>
      </c>
      <c r="D114" s="52" t="s">
        <v>22</v>
      </c>
      <c r="E114" s="52">
        <v>27</v>
      </c>
      <c r="F114" s="52">
        <v>70</v>
      </c>
      <c r="G114" s="52" t="s">
        <v>218</v>
      </c>
      <c r="H114" s="52" t="s">
        <v>218</v>
      </c>
      <c r="I114" s="52" t="s">
        <v>218</v>
      </c>
    </row>
    <row r="115" spans="1:9" ht="15.75" customHeight="1" x14ac:dyDescent="0.25">
      <c r="A115" s="52" t="s">
        <v>218</v>
      </c>
      <c r="B115" s="52" t="s">
        <v>235</v>
      </c>
      <c r="C115" s="52" t="s">
        <v>179</v>
      </c>
      <c r="D115" s="52" t="s">
        <v>22</v>
      </c>
      <c r="E115" s="52">
        <v>37</v>
      </c>
      <c r="F115" s="52">
        <v>47</v>
      </c>
      <c r="G115" s="52">
        <v>32</v>
      </c>
      <c r="H115" s="52" t="s">
        <v>218</v>
      </c>
      <c r="I115" s="52" t="s">
        <v>218</v>
      </c>
    </row>
    <row r="116" spans="1:9" ht="15.75" customHeight="1" x14ac:dyDescent="0.25">
      <c r="A116" s="52" t="s">
        <v>218</v>
      </c>
      <c r="B116" s="52" t="s">
        <v>239</v>
      </c>
      <c r="C116" s="52" t="s">
        <v>240</v>
      </c>
      <c r="D116" s="52" t="s">
        <v>22</v>
      </c>
      <c r="E116" s="52">
        <v>46</v>
      </c>
      <c r="F116" s="52">
        <v>60</v>
      </c>
      <c r="G116" s="52" t="s">
        <v>218</v>
      </c>
      <c r="H116" s="52" t="s">
        <v>218</v>
      </c>
      <c r="I116" s="52" t="s">
        <v>218</v>
      </c>
    </row>
    <row r="117" spans="1:9" ht="15.75" customHeight="1" x14ac:dyDescent="0.25">
      <c r="A117" s="52" t="s">
        <v>218</v>
      </c>
      <c r="B117" s="52" t="s">
        <v>31</v>
      </c>
      <c r="C117" s="52" t="s">
        <v>21</v>
      </c>
      <c r="D117" s="52" t="s">
        <v>22</v>
      </c>
      <c r="E117" s="52">
        <v>50</v>
      </c>
      <c r="F117" s="52">
        <v>27</v>
      </c>
      <c r="G117" s="52">
        <v>2</v>
      </c>
      <c r="H117" s="52" t="s">
        <v>218</v>
      </c>
      <c r="I117" s="52" t="s">
        <v>218</v>
      </c>
    </row>
    <row r="118" spans="1:9" ht="15.75" customHeight="1" x14ac:dyDescent="0.25">
      <c r="A118" s="52" t="s">
        <v>218</v>
      </c>
      <c r="B118" s="54" t="s">
        <v>242</v>
      </c>
      <c r="C118" s="54" t="s">
        <v>243</v>
      </c>
      <c r="D118" s="54" t="s">
        <v>36</v>
      </c>
      <c r="E118" s="54">
        <v>53</v>
      </c>
      <c r="F118" s="54">
        <v>74</v>
      </c>
      <c r="G118" s="54">
        <v>64</v>
      </c>
      <c r="H118" s="54">
        <v>90</v>
      </c>
      <c r="I118" s="54" t="s">
        <v>218</v>
      </c>
    </row>
    <row r="119" spans="1:9" ht="15.75" customHeight="1" x14ac:dyDescent="0.25">
      <c r="A119" s="52" t="s">
        <v>218</v>
      </c>
      <c r="B119" s="52" t="s">
        <v>95</v>
      </c>
      <c r="C119" s="52" t="s">
        <v>128</v>
      </c>
      <c r="D119" s="52" t="s">
        <v>22</v>
      </c>
      <c r="E119" s="52">
        <v>56</v>
      </c>
      <c r="F119" s="52">
        <v>36</v>
      </c>
      <c r="G119" s="52" t="s">
        <v>218</v>
      </c>
      <c r="H119" s="52">
        <v>36</v>
      </c>
      <c r="I119" s="52">
        <v>60</v>
      </c>
    </row>
    <row r="120" spans="1:9" ht="15.75" customHeight="1" x14ac:dyDescent="0.25">
      <c r="A120" s="52" t="s">
        <v>218</v>
      </c>
      <c r="B120" s="54" t="s">
        <v>192</v>
      </c>
      <c r="C120" s="54" t="s">
        <v>193</v>
      </c>
      <c r="D120" s="54" t="s">
        <v>36</v>
      </c>
      <c r="E120" s="54">
        <v>59</v>
      </c>
      <c r="F120" s="54" t="s">
        <v>218</v>
      </c>
      <c r="G120" s="54" t="s">
        <v>218</v>
      </c>
      <c r="H120" s="54" t="s">
        <v>218</v>
      </c>
      <c r="I120" s="54" t="s">
        <v>218</v>
      </c>
    </row>
    <row r="121" spans="1:9" ht="15.75" customHeight="1" x14ac:dyDescent="0.25">
      <c r="A121" s="52" t="s">
        <v>218</v>
      </c>
      <c r="B121" s="52" t="s">
        <v>245</v>
      </c>
      <c r="C121" s="52" t="s">
        <v>246</v>
      </c>
      <c r="D121" s="52" t="s">
        <v>22</v>
      </c>
      <c r="E121" s="52">
        <v>61</v>
      </c>
      <c r="F121" s="52" t="s">
        <v>218</v>
      </c>
      <c r="G121" s="52" t="s">
        <v>218</v>
      </c>
      <c r="H121" s="52" t="s">
        <v>218</v>
      </c>
      <c r="I121" s="52" t="s">
        <v>218</v>
      </c>
    </row>
    <row r="122" spans="1:9" ht="15.75" customHeight="1" x14ac:dyDescent="0.25">
      <c r="A122" s="52" t="s">
        <v>218</v>
      </c>
      <c r="B122" s="52" t="s">
        <v>61</v>
      </c>
      <c r="C122" s="52" t="s">
        <v>24</v>
      </c>
      <c r="D122" s="52" t="s">
        <v>22</v>
      </c>
      <c r="E122" s="52">
        <v>63</v>
      </c>
      <c r="F122" s="52">
        <v>41</v>
      </c>
      <c r="G122" s="52">
        <v>50</v>
      </c>
      <c r="H122" s="52">
        <v>85</v>
      </c>
      <c r="I122" s="52" t="s">
        <v>218</v>
      </c>
    </row>
    <row r="123" spans="1:9" ht="15.75" customHeight="1" x14ac:dyDescent="0.25">
      <c r="A123" s="52" t="s">
        <v>218</v>
      </c>
      <c r="B123" s="52" t="s">
        <v>120</v>
      </c>
      <c r="C123" s="52" t="s">
        <v>121</v>
      </c>
      <c r="D123" s="52" t="s">
        <v>22</v>
      </c>
      <c r="E123" s="52">
        <v>65</v>
      </c>
      <c r="F123" s="52">
        <v>64</v>
      </c>
      <c r="G123" s="52">
        <v>38</v>
      </c>
      <c r="H123" s="52">
        <v>47</v>
      </c>
      <c r="I123" s="52" t="s">
        <v>218</v>
      </c>
    </row>
    <row r="124" spans="1:9" ht="15.75" customHeight="1" x14ac:dyDescent="0.25">
      <c r="A124" s="52" t="s">
        <v>218</v>
      </c>
      <c r="B124" s="52" t="s">
        <v>150</v>
      </c>
      <c r="C124" s="52" t="s">
        <v>151</v>
      </c>
      <c r="D124" s="52" t="s">
        <v>22</v>
      </c>
      <c r="E124" s="52">
        <v>66</v>
      </c>
      <c r="F124" s="52">
        <v>73</v>
      </c>
      <c r="G124" s="52" t="s">
        <v>218</v>
      </c>
      <c r="H124" s="52" t="s">
        <v>218</v>
      </c>
      <c r="I124" s="52" t="s">
        <v>218</v>
      </c>
    </row>
    <row r="125" spans="1:9" ht="15.75" customHeight="1" x14ac:dyDescent="0.25">
      <c r="A125" s="52" t="s">
        <v>218</v>
      </c>
      <c r="B125" s="52" t="s">
        <v>251</v>
      </c>
      <c r="C125" s="52" t="s">
        <v>252</v>
      </c>
      <c r="D125" s="52" t="s">
        <v>22</v>
      </c>
      <c r="E125" s="52">
        <v>68</v>
      </c>
      <c r="F125" s="52">
        <v>54</v>
      </c>
      <c r="G125" s="52" t="s">
        <v>218</v>
      </c>
      <c r="H125" s="52">
        <v>46</v>
      </c>
      <c r="I125" s="52" t="s">
        <v>218</v>
      </c>
    </row>
    <row r="126" spans="1:9" ht="15.75" customHeight="1" x14ac:dyDescent="0.25">
      <c r="A126" s="52" t="s">
        <v>218</v>
      </c>
      <c r="B126" s="52" t="s">
        <v>25</v>
      </c>
      <c r="C126" s="52" t="s">
        <v>26</v>
      </c>
      <c r="D126" s="52" t="s">
        <v>22</v>
      </c>
      <c r="E126" s="52">
        <v>69</v>
      </c>
      <c r="F126" s="52">
        <v>55</v>
      </c>
      <c r="G126" s="52">
        <v>69</v>
      </c>
      <c r="H126" s="52">
        <v>59</v>
      </c>
      <c r="I126" s="52">
        <v>54</v>
      </c>
    </row>
    <row r="127" spans="1:9" ht="15.75" customHeight="1" x14ac:dyDescent="0.25">
      <c r="A127" s="52" t="s">
        <v>218</v>
      </c>
      <c r="B127" s="52" t="s">
        <v>189</v>
      </c>
      <c r="C127" s="52" t="s">
        <v>253</v>
      </c>
      <c r="D127" s="52" t="s">
        <v>22</v>
      </c>
      <c r="E127" s="52">
        <v>70</v>
      </c>
      <c r="F127" s="52">
        <v>96</v>
      </c>
      <c r="G127" s="52" t="s">
        <v>218</v>
      </c>
      <c r="H127" s="52" t="s">
        <v>218</v>
      </c>
      <c r="I127" s="52" t="s">
        <v>218</v>
      </c>
    </row>
    <row r="128" spans="1:9" ht="15.75" customHeight="1" x14ac:dyDescent="0.25">
      <c r="A128" s="52" t="s">
        <v>218</v>
      </c>
      <c r="B128" s="52" t="s">
        <v>176</v>
      </c>
      <c r="C128" s="52" t="s">
        <v>177</v>
      </c>
      <c r="D128" s="52" t="s">
        <v>22</v>
      </c>
      <c r="E128" s="52">
        <v>72</v>
      </c>
      <c r="F128" s="52" t="s">
        <v>218</v>
      </c>
      <c r="G128" s="52" t="s">
        <v>218</v>
      </c>
      <c r="H128" s="52" t="s">
        <v>218</v>
      </c>
      <c r="I128" s="52" t="s">
        <v>218</v>
      </c>
    </row>
    <row r="129" spans="1:9" ht="15.75" customHeight="1" x14ac:dyDescent="0.25">
      <c r="A129" s="52" t="s">
        <v>218</v>
      </c>
      <c r="B129" s="52" t="s">
        <v>255</v>
      </c>
      <c r="C129" s="52" t="s">
        <v>125</v>
      </c>
      <c r="D129" s="52" t="s">
        <v>22</v>
      </c>
      <c r="E129" s="52">
        <v>73</v>
      </c>
      <c r="F129" s="52">
        <v>71</v>
      </c>
      <c r="G129" s="52" t="s">
        <v>218</v>
      </c>
      <c r="H129" s="52">
        <v>74</v>
      </c>
      <c r="I129" s="52">
        <v>57</v>
      </c>
    </row>
    <row r="130" spans="1:9" ht="15.75" customHeight="1" x14ac:dyDescent="0.25">
      <c r="A130" s="52" t="s">
        <v>218</v>
      </c>
      <c r="B130" s="173" t="s">
        <v>180</v>
      </c>
      <c r="C130" s="173" t="s">
        <v>88</v>
      </c>
      <c r="D130" s="173" t="s">
        <v>22</v>
      </c>
      <c r="E130" s="173">
        <v>76</v>
      </c>
      <c r="F130" s="173">
        <v>90</v>
      </c>
      <c r="G130" s="173" t="s">
        <v>218</v>
      </c>
      <c r="H130" s="173" t="s">
        <v>218</v>
      </c>
      <c r="I130" s="173" t="s">
        <v>218</v>
      </c>
    </row>
    <row r="131" spans="1:9" ht="15.75" customHeight="1" x14ac:dyDescent="0.25">
      <c r="A131" s="52" t="s">
        <v>218</v>
      </c>
      <c r="B131" s="176" t="s">
        <v>206</v>
      </c>
      <c r="C131" s="176" t="s">
        <v>207</v>
      </c>
      <c r="D131" s="176" t="s">
        <v>36</v>
      </c>
      <c r="E131" s="176">
        <v>85</v>
      </c>
      <c r="F131" s="176" t="s">
        <v>218</v>
      </c>
      <c r="G131" s="176" t="s">
        <v>218</v>
      </c>
      <c r="H131" s="176" t="s">
        <v>218</v>
      </c>
      <c r="I131" s="176" t="s">
        <v>218</v>
      </c>
    </row>
    <row r="132" spans="1:9" ht="15.75" customHeight="1" x14ac:dyDescent="0.25">
      <c r="A132" s="52" t="s">
        <v>218</v>
      </c>
      <c r="B132" s="174" t="s">
        <v>32</v>
      </c>
      <c r="C132" s="174" t="s">
        <v>33</v>
      </c>
      <c r="D132" s="174" t="s">
        <v>22</v>
      </c>
      <c r="E132" s="174">
        <v>87</v>
      </c>
      <c r="F132" s="174">
        <v>32</v>
      </c>
      <c r="G132" s="174" t="s">
        <v>218</v>
      </c>
      <c r="H132" s="174" t="s">
        <v>218</v>
      </c>
      <c r="I132" s="174" t="s">
        <v>218</v>
      </c>
    </row>
    <row r="133" spans="1:9" ht="15.75" customHeight="1" x14ac:dyDescent="0.25">
      <c r="A133" s="52" t="s">
        <v>218</v>
      </c>
      <c r="B133" s="174" t="s">
        <v>263</v>
      </c>
      <c r="C133" s="174" t="s">
        <v>264</v>
      </c>
      <c r="D133" s="174" t="s">
        <v>22</v>
      </c>
      <c r="E133" s="174">
        <v>88</v>
      </c>
      <c r="F133" s="174" t="s">
        <v>218</v>
      </c>
      <c r="G133" s="174" t="s">
        <v>218</v>
      </c>
      <c r="H133" s="174" t="s">
        <v>218</v>
      </c>
      <c r="I133" s="174" t="s">
        <v>218</v>
      </c>
    </row>
    <row r="134" spans="1:9" ht="15.75" customHeight="1" x14ac:dyDescent="0.25">
      <c r="A134" s="52" t="s">
        <v>218</v>
      </c>
      <c r="B134" s="176" t="s">
        <v>200</v>
      </c>
      <c r="C134" s="176" t="s">
        <v>201</v>
      </c>
      <c r="D134" s="176" t="s">
        <v>36</v>
      </c>
      <c r="E134" s="176">
        <v>91</v>
      </c>
      <c r="F134" s="176" t="s">
        <v>218</v>
      </c>
      <c r="G134" s="176" t="s">
        <v>218</v>
      </c>
      <c r="H134" s="176" t="s">
        <v>218</v>
      </c>
      <c r="I134" s="176" t="s">
        <v>218</v>
      </c>
    </row>
    <row r="135" spans="1:9" ht="15.75" customHeight="1" x14ac:dyDescent="0.25">
      <c r="A135" s="52" t="s">
        <v>218</v>
      </c>
      <c r="B135" s="174" t="s">
        <v>208</v>
      </c>
      <c r="C135" s="174" t="s">
        <v>209</v>
      </c>
      <c r="D135" s="174" t="s">
        <v>22</v>
      </c>
      <c r="E135" s="174">
        <v>95</v>
      </c>
      <c r="F135" s="174">
        <v>94</v>
      </c>
      <c r="G135" s="174" t="s">
        <v>218</v>
      </c>
      <c r="H135" s="174">
        <v>69</v>
      </c>
      <c r="I135" s="174">
        <v>51</v>
      </c>
    </row>
    <row r="136" spans="1:9" ht="15.75" customHeight="1" x14ac:dyDescent="0.25">
      <c r="A136" s="52" t="s">
        <v>218</v>
      </c>
      <c r="B136" s="174" t="s">
        <v>50</v>
      </c>
      <c r="C136" s="174" t="s">
        <v>51</v>
      </c>
      <c r="D136" s="174" t="s">
        <v>22</v>
      </c>
      <c r="E136" s="174">
        <v>96</v>
      </c>
      <c r="F136" s="174">
        <v>95</v>
      </c>
      <c r="G136" s="174" t="s">
        <v>218</v>
      </c>
      <c r="H136" s="174" t="s">
        <v>218</v>
      </c>
      <c r="I136" s="174">
        <v>77</v>
      </c>
    </row>
    <row r="137" spans="1:9" ht="15.75" customHeight="1" x14ac:dyDescent="0.25">
      <c r="A137" s="52" t="s">
        <v>218</v>
      </c>
      <c r="B137" s="176" t="s">
        <v>34</v>
      </c>
      <c r="C137" s="176" t="s">
        <v>35</v>
      </c>
      <c r="D137" s="176" t="s">
        <v>36</v>
      </c>
      <c r="E137" s="176">
        <v>98</v>
      </c>
      <c r="F137" s="176">
        <v>99</v>
      </c>
      <c r="G137" s="176" t="s">
        <v>218</v>
      </c>
      <c r="H137" s="176">
        <v>98</v>
      </c>
      <c r="I137" s="176" t="s">
        <v>218</v>
      </c>
    </row>
    <row r="138" spans="1:9" ht="15.75" customHeight="1" x14ac:dyDescent="0.25">
      <c r="A138" s="52" t="s">
        <v>218</v>
      </c>
      <c r="B138" s="174" t="s">
        <v>39</v>
      </c>
      <c r="C138" s="174" t="s">
        <v>40</v>
      </c>
      <c r="D138" s="174" t="s">
        <v>22</v>
      </c>
      <c r="E138" s="174" t="s">
        <v>218</v>
      </c>
      <c r="F138" s="174">
        <v>88</v>
      </c>
      <c r="G138" s="174" t="s">
        <v>218</v>
      </c>
      <c r="H138" s="174" t="s">
        <v>218</v>
      </c>
      <c r="I138" s="174">
        <v>42</v>
      </c>
    </row>
    <row r="139" spans="1:9" ht="15.75" customHeight="1" x14ac:dyDescent="0.25">
      <c r="A139" s="52" t="s">
        <v>218</v>
      </c>
      <c r="B139" s="174" t="s">
        <v>45</v>
      </c>
      <c r="C139" s="174" t="s">
        <v>46</v>
      </c>
      <c r="D139" s="174" t="s">
        <v>22</v>
      </c>
      <c r="E139" s="174" t="s">
        <v>218</v>
      </c>
      <c r="F139" s="174">
        <v>103</v>
      </c>
      <c r="G139" s="174" t="s">
        <v>218</v>
      </c>
      <c r="H139" s="174" t="s">
        <v>218</v>
      </c>
      <c r="I139" s="174" t="s">
        <v>218</v>
      </c>
    </row>
    <row r="140" spans="1:9" ht="15.75" customHeight="1" x14ac:dyDescent="0.25">
      <c r="A140" s="52" t="s">
        <v>218</v>
      </c>
      <c r="B140" s="174" t="s">
        <v>79</v>
      </c>
      <c r="C140" s="174" t="s">
        <v>24</v>
      </c>
      <c r="D140" s="174" t="s">
        <v>22</v>
      </c>
      <c r="E140" s="174" t="s">
        <v>218</v>
      </c>
      <c r="F140" s="174">
        <v>83</v>
      </c>
      <c r="G140" s="174" t="s">
        <v>218</v>
      </c>
      <c r="H140" s="174" t="s">
        <v>218</v>
      </c>
      <c r="I140" s="174" t="s">
        <v>218</v>
      </c>
    </row>
    <row r="141" spans="1:9" ht="15.75" customHeight="1" x14ac:dyDescent="0.25">
      <c r="A141" s="52" t="s">
        <v>218</v>
      </c>
      <c r="B141" s="174" t="s">
        <v>82</v>
      </c>
      <c r="C141" s="174" t="s">
        <v>83</v>
      </c>
      <c r="D141" s="174" t="s">
        <v>22</v>
      </c>
      <c r="E141" s="174" t="s">
        <v>218</v>
      </c>
      <c r="F141" s="174">
        <v>87</v>
      </c>
      <c r="G141" s="174" t="s">
        <v>218</v>
      </c>
      <c r="H141" s="174" t="s">
        <v>218</v>
      </c>
      <c r="I141" s="174" t="s">
        <v>218</v>
      </c>
    </row>
    <row r="142" spans="1:9" ht="15.75" customHeight="1" x14ac:dyDescent="0.25">
      <c r="A142" s="52" t="s">
        <v>218</v>
      </c>
      <c r="B142" s="174" t="s">
        <v>84</v>
      </c>
      <c r="C142" s="174" t="s">
        <v>40</v>
      </c>
      <c r="D142" s="174" t="s">
        <v>22</v>
      </c>
      <c r="E142" s="174" t="s">
        <v>218</v>
      </c>
      <c r="F142" s="174">
        <v>38</v>
      </c>
      <c r="G142" s="174">
        <v>35</v>
      </c>
      <c r="H142" s="174">
        <v>75</v>
      </c>
      <c r="I142" s="174">
        <v>12</v>
      </c>
    </row>
    <row r="143" spans="1:9" ht="15.75" customHeight="1" x14ac:dyDescent="0.25">
      <c r="A143" s="52" t="s">
        <v>218</v>
      </c>
      <c r="B143" s="174" t="s">
        <v>137</v>
      </c>
      <c r="C143" s="174" t="s">
        <v>138</v>
      </c>
      <c r="D143" s="174" t="s">
        <v>22</v>
      </c>
      <c r="E143" s="174" t="s">
        <v>218</v>
      </c>
      <c r="F143" s="174">
        <v>40</v>
      </c>
      <c r="G143" s="174">
        <v>14</v>
      </c>
      <c r="H143" s="174" t="s">
        <v>218</v>
      </c>
      <c r="I143" s="174" t="s">
        <v>218</v>
      </c>
    </row>
    <row r="144" spans="1:9" ht="15.75" customHeight="1" x14ac:dyDescent="0.25">
      <c r="A144" s="52" t="s">
        <v>218</v>
      </c>
      <c r="B144" s="174" t="s">
        <v>172</v>
      </c>
      <c r="C144" s="174" t="s">
        <v>74</v>
      </c>
      <c r="D144" s="174" t="s">
        <v>22</v>
      </c>
      <c r="E144" s="174" t="s">
        <v>218</v>
      </c>
      <c r="F144" s="174">
        <v>91</v>
      </c>
      <c r="G144" s="174" t="s">
        <v>218</v>
      </c>
      <c r="H144" s="174">
        <v>72</v>
      </c>
      <c r="I144" s="174" t="s">
        <v>218</v>
      </c>
    </row>
    <row r="145" spans="1:9" ht="15.75" customHeight="1" x14ac:dyDescent="0.25">
      <c r="A145" s="52" t="s">
        <v>218</v>
      </c>
      <c r="B145" s="176" t="s">
        <v>172</v>
      </c>
      <c r="C145" s="176" t="s">
        <v>173</v>
      </c>
      <c r="D145" s="176" t="s">
        <v>36</v>
      </c>
      <c r="E145" s="176" t="s">
        <v>218</v>
      </c>
      <c r="F145" s="176">
        <v>104</v>
      </c>
      <c r="G145" s="176" t="s">
        <v>218</v>
      </c>
      <c r="H145" s="176">
        <v>83</v>
      </c>
      <c r="I145" s="176" t="s">
        <v>218</v>
      </c>
    </row>
    <row r="146" spans="1:9" ht="15.75" customHeight="1" x14ac:dyDescent="0.25">
      <c r="A146" s="52" t="s">
        <v>218</v>
      </c>
      <c r="B146" s="174" t="s">
        <v>178</v>
      </c>
      <c r="C146" s="174" t="s">
        <v>179</v>
      </c>
      <c r="D146" s="174" t="s">
        <v>22</v>
      </c>
      <c r="E146" s="174" t="s">
        <v>218</v>
      </c>
      <c r="F146" s="174">
        <v>81</v>
      </c>
      <c r="G146" s="174" t="s">
        <v>218</v>
      </c>
      <c r="H146" s="174" t="s">
        <v>218</v>
      </c>
      <c r="I146" s="174" t="s">
        <v>218</v>
      </c>
    </row>
    <row r="147" spans="1:9" ht="15.75" customHeight="1" x14ac:dyDescent="0.25">
      <c r="A147" s="52" t="s">
        <v>218</v>
      </c>
      <c r="B147" s="176" t="s">
        <v>200</v>
      </c>
      <c r="C147" s="176" t="s">
        <v>201</v>
      </c>
      <c r="D147" s="176" t="s">
        <v>36</v>
      </c>
      <c r="E147" s="176" t="s">
        <v>218</v>
      </c>
      <c r="F147" s="176">
        <v>78</v>
      </c>
      <c r="G147" s="176" t="s">
        <v>218</v>
      </c>
      <c r="H147" s="176" t="s">
        <v>218</v>
      </c>
      <c r="I147" s="176" t="s">
        <v>218</v>
      </c>
    </row>
    <row r="148" spans="1:9" ht="15.75" customHeight="1" x14ac:dyDescent="0.25">
      <c r="A148" s="52" t="s">
        <v>218</v>
      </c>
      <c r="B148" s="174" t="s">
        <v>202</v>
      </c>
      <c r="C148" s="174" t="s">
        <v>203</v>
      </c>
      <c r="D148" s="174" t="s">
        <v>22</v>
      </c>
      <c r="E148" s="174" t="s">
        <v>218</v>
      </c>
      <c r="F148" s="174">
        <v>66</v>
      </c>
      <c r="G148" s="174">
        <v>22</v>
      </c>
      <c r="H148" s="174">
        <v>42</v>
      </c>
      <c r="I148" s="174">
        <v>41</v>
      </c>
    </row>
    <row r="149" spans="1:9" ht="15.75" customHeight="1" x14ac:dyDescent="0.25">
      <c r="A149" s="52" t="s">
        <v>218</v>
      </c>
      <c r="B149" s="174" t="s">
        <v>247</v>
      </c>
      <c r="C149" s="174" t="s">
        <v>248</v>
      </c>
      <c r="D149" s="174" t="s">
        <v>22</v>
      </c>
      <c r="E149" s="174" t="s">
        <v>218</v>
      </c>
      <c r="F149" s="174">
        <v>51</v>
      </c>
      <c r="G149" s="174" t="s">
        <v>218</v>
      </c>
      <c r="H149" s="174" t="s">
        <v>218</v>
      </c>
      <c r="I149" s="174" t="s">
        <v>218</v>
      </c>
    </row>
    <row r="150" spans="1:9" ht="15.75" customHeight="1" x14ac:dyDescent="0.25">
      <c r="A150" s="52" t="s">
        <v>218</v>
      </c>
      <c r="B150" s="174" t="s">
        <v>267</v>
      </c>
      <c r="C150" s="174" t="s">
        <v>212</v>
      </c>
      <c r="D150" s="174" t="s">
        <v>22</v>
      </c>
      <c r="E150" s="174" t="s">
        <v>218</v>
      </c>
      <c r="F150" s="174">
        <v>97</v>
      </c>
      <c r="G150" s="174" t="s">
        <v>218</v>
      </c>
      <c r="H150" s="174" t="s">
        <v>218</v>
      </c>
      <c r="I150" s="174" t="s">
        <v>218</v>
      </c>
    </row>
    <row r="151" spans="1:9" ht="15.75" customHeight="1" x14ac:dyDescent="0.25">
      <c r="A151" s="52" t="s">
        <v>218</v>
      </c>
      <c r="B151" s="174" t="s">
        <v>268</v>
      </c>
      <c r="C151" s="174" t="s">
        <v>269</v>
      </c>
      <c r="D151" s="174" t="s">
        <v>22</v>
      </c>
      <c r="E151" s="174" t="s">
        <v>218</v>
      </c>
      <c r="F151" s="174">
        <v>107</v>
      </c>
      <c r="G151" s="174">
        <v>73</v>
      </c>
      <c r="H151" s="174">
        <v>100</v>
      </c>
      <c r="I151" s="174" t="s">
        <v>218</v>
      </c>
    </row>
    <row r="152" spans="1:9" ht="15.75" customHeight="1" x14ac:dyDescent="0.25">
      <c r="A152" s="52" t="s">
        <v>218</v>
      </c>
      <c r="B152" s="174" t="s">
        <v>270</v>
      </c>
      <c r="C152" s="174" t="s">
        <v>179</v>
      </c>
      <c r="D152" s="174" t="s">
        <v>22</v>
      </c>
      <c r="E152" s="174" t="s">
        <v>218</v>
      </c>
      <c r="F152" s="174">
        <v>105</v>
      </c>
      <c r="G152" s="174">
        <v>72</v>
      </c>
      <c r="H152" s="174" t="s">
        <v>218</v>
      </c>
      <c r="I152" s="174" t="s">
        <v>218</v>
      </c>
    </row>
    <row r="153" spans="1:9" ht="15.75" customHeight="1" x14ac:dyDescent="0.25">
      <c r="A153" s="52" t="s">
        <v>218</v>
      </c>
      <c r="B153" s="174" t="s">
        <v>271</v>
      </c>
      <c r="C153" s="174" t="s">
        <v>181</v>
      </c>
      <c r="D153" s="174" t="s">
        <v>22</v>
      </c>
      <c r="E153" s="174" t="s">
        <v>218</v>
      </c>
      <c r="F153" s="174">
        <v>102</v>
      </c>
      <c r="G153" s="174" t="s">
        <v>218</v>
      </c>
      <c r="H153" s="174" t="s">
        <v>218</v>
      </c>
      <c r="I153" s="174" t="s">
        <v>218</v>
      </c>
    </row>
    <row r="154" spans="1:9" ht="15.75" customHeight="1" x14ac:dyDescent="0.25">
      <c r="A154" s="52" t="s">
        <v>218</v>
      </c>
      <c r="B154" s="174" t="s">
        <v>272</v>
      </c>
      <c r="C154" s="174" t="s">
        <v>195</v>
      </c>
      <c r="D154" s="174" t="s">
        <v>22</v>
      </c>
      <c r="E154" s="174" t="s">
        <v>218</v>
      </c>
      <c r="F154" s="174">
        <v>101</v>
      </c>
      <c r="G154" s="174" t="s">
        <v>218</v>
      </c>
      <c r="H154" s="174">
        <v>73</v>
      </c>
      <c r="I154" s="174" t="s">
        <v>218</v>
      </c>
    </row>
    <row r="155" spans="1:9" ht="15.75" customHeight="1" x14ac:dyDescent="0.25">
      <c r="A155" s="52" t="s">
        <v>218</v>
      </c>
      <c r="B155" s="174" t="s">
        <v>273</v>
      </c>
      <c r="C155" s="174" t="s">
        <v>74</v>
      </c>
      <c r="D155" s="174" t="s">
        <v>22</v>
      </c>
      <c r="E155" s="174" t="s">
        <v>218</v>
      </c>
      <c r="F155" s="174">
        <v>85</v>
      </c>
      <c r="G155" s="174" t="s">
        <v>218</v>
      </c>
      <c r="H155" s="174">
        <v>65</v>
      </c>
      <c r="I155" s="174">
        <v>31</v>
      </c>
    </row>
    <row r="156" spans="1:9" ht="15.75" customHeight="1" x14ac:dyDescent="0.25">
      <c r="A156" s="52" t="s">
        <v>218</v>
      </c>
      <c r="B156" s="174" t="s">
        <v>277</v>
      </c>
      <c r="C156" s="174" t="s">
        <v>278</v>
      </c>
      <c r="D156" s="174" t="s">
        <v>22</v>
      </c>
      <c r="E156" s="174" t="s">
        <v>218</v>
      </c>
      <c r="F156" s="174">
        <v>15</v>
      </c>
      <c r="G156" s="174">
        <v>71</v>
      </c>
      <c r="H156" s="174">
        <v>30</v>
      </c>
      <c r="I156" s="174">
        <v>45</v>
      </c>
    </row>
    <row r="157" spans="1:9" ht="15.75" customHeight="1" x14ac:dyDescent="0.25">
      <c r="A157" s="52" t="s">
        <v>218</v>
      </c>
      <c r="B157" s="174" t="s">
        <v>279</v>
      </c>
      <c r="C157" s="174" t="s">
        <v>280</v>
      </c>
      <c r="D157" s="174" t="s">
        <v>22</v>
      </c>
      <c r="E157" s="174" t="s">
        <v>218</v>
      </c>
      <c r="F157" s="174">
        <v>28</v>
      </c>
      <c r="G157" s="174">
        <v>30</v>
      </c>
      <c r="H157" s="174" t="s">
        <v>218</v>
      </c>
      <c r="I157" s="174" t="s">
        <v>218</v>
      </c>
    </row>
    <row r="158" spans="1:9" ht="15.75" customHeight="1" x14ac:dyDescent="0.25">
      <c r="A158" s="52" t="s">
        <v>218</v>
      </c>
      <c r="B158" s="174" t="s">
        <v>283</v>
      </c>
      <c r="C158" s="174" t="s">
        <v>284</v>
      </c>
      <c r="D158" s="174" t="s">
        <v>22</v>
      </c>
      <c r="E158" s="174" t="s">
        <v>218</v>
      </c>
      <c r="F158" s="174">
        <v>98</v>
      </c>
      <c r="G158" s="174" t="s">
        <v>218</v>
      </c>
      <c r="H158" s="174">
        <v>53</v>
      </c>
      <c r="I158" s="174" t="s">
        <v>218</v>
      </c>
    </row>
    <row r="159" spans="1:9" ht="15.75" customHeight="1" x14ac:dyDescent="0.25">
      <c r="A159" s="52" t="s">
        <v>218</v>
      </c>
      <c r="B159" s="174" t="s">
        <v>285</v>
      </c>
      <c r="C159" s="174" t="s">
        <v>209</v>
      </c>
      <c r="D159" s="174" t="s">
        <v>22</v>
      </c>
      <c r="E159" s="174" t="s">
        <v>218</v>
      </c>
      <c r="F159" s="174">
        <v>106</v>
      </c>
      <c r="G159" s="174" t="s">
        <v>218</v>
      </c>
      <c r="H159" s="174" t="s">
        <v>218</v>
      </c>
      <c r="I159" s="174">
        <v>85</v>
      </c>
    </row>
    <row r="160" spans="1:9" ht="15.75" customHeight="1" x14ac:dyDescent="0.25">
      <c r="A160" s="52" t="s">
        <v>218</v>
      </c>
      <c r="B160" s="174" t="s">
        <v>286</v>
      </c>
      <c r="C160" s="174" t="s">
        <v>102</v>
      </c>
      <c r="D160" s="174" t="s">
        <v>22</v>
      </c>
      <c r="E160" s="174" t="s">
        <v>218</v>
      </c>
      <c r="F160" s="174">
        <v>86</v>
      </c>
      <c r="G160" s="174" t="s">
        <v>218</v>
      </c>
      <c r="H160" s="174" t="s">
        <v>218</v>
      </c>
      <c r="I160" s="174" t="s">
        <v>218</v>
      </c>
    </row>
    <row r="161" spans="1:9" ht="15.75" customHeight="1" x14ac:dyDescent="0.25">
      <c r="A161" s="52" t="s">
        <v>218</v>
      </c>
      <c r="B161" s="174" t="s">
        <v>129</v>
      </c>
      <c r="C161" s="174" t="s">
        <v>130</v>
      </c>
      <c r="D161" s="174" t="s">
        <v>22</v>
      </c>
      <c r="E161" s="174" t="s">
        <v>218</v>
      </c>
      <c r="F161" s="174">
        <v>30</v>
      </c>
      <c r="G161" s="174">
        <v>45</v>
      </c>
      <c r="H161" s="174">
        <v>76</v>
      </c>
      <c r="I161" s="174">
        <v>35</v>
      </c>
    </row>
    <row r="162" spans="1:9" ht="15.75" customHeight="1" x14ac:dyDescent="0.25">
      <c r="A162" s="52" t="s">
        <v>218</v>
      </c>
      <c r="B162" s="174" t="s">
        <v>187</v>
      </c>
      <c r="C162" s="174" t="s">
        <v>188</v>
      </c>
      <c r="D162" s="174" t="s">
        <v>22</v>
      </c>
      <c r="E162" s="174" t="s">
        <v>218</v>
      </c>
      <c r="F162" s="174">
        <v>89</v>
      </c>
      <c r="G162" s="174" t="s">
        <v>218</v>
      </c>
      <c r="H162" s="174" t="s">
        <v>218</v>
      </c>
      <c r="I162" s="174" t="s">
        <v>218</v>
      </c>
    </row>
    <row r="163" spans="1:9" ht="15.75" customHeight="1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customHeight="1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customHeight="1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customHeight="1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customHeight="1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customHeight="1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customHeight="1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customHeight="1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customHeight="1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customHeight="1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customHeight="1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customHeight="1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customHeight="1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customHeight="1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customHeight="1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customHeight="1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customHeight="1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customHeight="1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customHeight="1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customHeight="1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customHeight="1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customHeight="1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customHeight="1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customHeight="1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customHeight="1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customHeight="1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customHeight="1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customHeight="1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customHeight="1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customHeight="1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customHeight="1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customHeight="1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customHeight="1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customHeight="1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customHeight="1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customHeight="1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customHeight="1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customHeight="1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customHeight="1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customHeight="1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customHeight="1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customHeight="1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customHeight="1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customHeight="1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customHeight="1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customHeight="1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customHeight="1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customHeight="1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customHeight="1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customHeight="1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customHeight="1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customHeight="1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customHeight="1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customHeight="1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customHeight="1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customHeight="1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customHeight="1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customHeight="1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customHeight="1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customHeight="1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customHeight="1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customHeight="1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customHeight="1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customHeight="1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customHeight="1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customHeight="1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customHeight="1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customHeight="1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customHeight="1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customHeight="1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customHeight="1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customHeight="1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customHeight="1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customHeight="1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customHeight="1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customHeight="1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customHeight="1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customHeight="1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customHeight="1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customHeight="1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customHeight="1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customHeight="1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customHeight="1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customHeight="1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customHeight="1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customHeight="1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customHeight="1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customHeight="1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customHeight="1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customHeight="1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customHeight="1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customHeight="1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customHeight="1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customHeight="1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customHeight="1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customHeight="1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customHeight="1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customHeight="1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customHeight="1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customHeight="1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customHeight="1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customHeight="1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customHeight="1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customHeight="1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customHeight="1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customHeight="1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customHeight="1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customHeight="1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customHeight="1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customHeight="1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customHeight="1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customHeight="1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customHeight="1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customHeight="1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customHeight="1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customHeight="1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customHeight="1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customHeight="1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customHeight="1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customHeight="1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customHeight="1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customHeight="1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customHeight="1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customHeight="1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customHeight="1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customHeight="1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customHeight="1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customHeight="1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customHeight="1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customHeight="1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customHeight="1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customHeight="1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customHeight="1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customHeight="1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customHeight="1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customHeight="1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customHeight="1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customHeight="1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customHeight="1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customHeight="1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customHeight="1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customHeight="1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customHeight="1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customHeight="1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customHeight="1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customHeight="1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customHeight="1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  <row r="310" spans="1:9" ht="15.75" customHeight="1" x14ac:dyDescent="0.25">
      <c r="A310" s="55"/>
      <c r="B310" s="55"/>
      <c r="C310" s="55"/>
      <c r="D310" s="55"/>
      <c r="E310" s="55"/>
      <c r="F310" s="55"/>
      <c r="G310" s="55"/>
      <c r="H310" s="55"/>
      <c r="I310" s="55"/>
    </row>
    <row r="311" spans="1:9" ht="15.75" customHeight="1" x14ac:dyDescent="0.25">
      <c r="A311" s="55"/>
      <c r="B311" s="55"/>
      <c r="C311" s="55"/>
      <c r="D311" s="55"/>
      <c r="E311" s="55"/>
      <c r="F311" s="55"/>
      <c r="G311" s="55"/>
      <c r="H311" s="55"/>
      <c r="I311" s="55"/>
    </row>
    <row r="312" spans="1:9" ht="15.75" customHeight="1" x14ac:dyDescent="0.25">
      <c r="A312" s="55"/>
      <c r="B312" s="55"/>
      <c r="C312" s="55"/>
      <c r="D312" s="55"/>
      <c r="E312" s="55"/>
      <c r="F312" s="55"/>
      <c r="G312" s="55"/>
      <c r="H312" s="55"/>
      <c r="I312" s="55"/>
    </row>
    <row r="313" spans="1:9" ht="15.75" customHeight="1" x14ac:dyDescent="0.25">
      <c r="A313" s="55"/>
      <c r="B313" s="55"/>
      <c r="C313" s="55"/>
      <c r="D313" s="55"/>
      <c r="E313" s="55"/>
      <c r="F313" s="55"/>
      <c r="G313" s="55"/>
      <c r="H313" s="55"/>
      <c r="I313" s="55"/>
    </row>
    <row r="314" spans="1:9" ht="15.75" customHeight="1" x14ac:dyDescent="0.25">
      <c r="A314" s="55"/>
      <c r="B314" s="55"/>
      <c r="C314" s="55"/>
      <c r="D314" s="55"/>
      <c r="E314" s="55"/>
      <c r="F314" s="55"/>
      <c r="G314" s="55"/>
      <c r="H314" s="55"/>
      <c r="I314" s="55"/>
    </row>
    <row r="315" spans="1:9" ht="15.75" customHeight="1" x14ac:dyDescent="0.25">
      <c r="A315" s="55"/>
      <c r="B315" s="55"/>
      <c r="C315" s="55"/>
      <c r="D315" s="55"/>
      <c r="E315" s="55"/>
      <c r="F315" s="55"/>
      <c r="G315" s="55"/>
      <c r="H315" s="55"/>
      <c r="I315" s="55"/>
    </row>
    <row r="316" spans="1:9" ht="15.75" customHeight="1" x14ac:dyDescent="0.25">
      <c r="A316" s="55"/>
      <c r="B316" s="55"/>
      <c r="C316" s="55"/>
      <c r="D316" s="55"/>
      <c r="E316" s="55"/>
      <c r="F316" s="55"/>
      <c r="G316" s="55"/>
      <c r="H316" s="55"/>
      <c r="I316" s="55"/>
    </row>
    <row r="317" spans="1:9" ht="15.75" customHeight="1" x14ac:dyDescent="0.25">
      <c r="A317" s="55"/>
      <c r="B317" s="55"/>
      <c r="C317" s="55"/>
      <c r="D317" s="55"/>
      <c r="E317" s="55"/>
      <c r="F317" s="55"/>
      <c r="G317" s="55"/>
      <c r="H317" s="55"/>
      <c r="I317" s="55"/>
    </row>
    <row r="318" spans="1:9" ht="15.75" customHeight="1" x14ac:dyDescent="0.25">
      <c r="A318" s="55"/>
      <c r="B318" s="55"/>
      <c r="C318" s="55"/>
      <c r="D318" s="55"/>
      <c r="E318" s="55"/>
      <c r="F318" s="55"/>
      <c r="G318" s="55"/>
      <c r="H318" s="55"/>
      <c r="I318" s="55"/>
    </row>
    <row r="319" spans="1:9" ht="15.75" customHeight="1" x14ac:dyDescent="0.25">
      <c r="A319" s="55"/>
      <c r="B319" s="55"/>
      <c r="C319" s="55"/>
      <c r="D319" s="55"/>
      <c r="E319" s="55"/>
      <c r="F319" s="55"/>
      <c r="G319" s="55"/>
      <c r="H319" s="55"/>
      <c r="I319" s="55"/>
    </row>
    <row r="320" spans="1:9" ht="15.75" customHeight="1" x14ac:dyDescent="0.25">
      <c r="A320" s="55"/>
      <c r="B320" s="55"/>
      <c r="C320" s="55"/>
      <c r="D320" s="55"/>
      <c r="E320" s="55"/>
      <c r="F320" s="55"/>
      <c r="G320" s="55"/>
      <c r="H320" s="55"/>
      <c r="I320" s="55"/>
    </row>
    <row r="321" spans="1:9" ht="15.75" customHeight="1" x14ac:dyDescent="0.25">
      <c r="A321" s="55"/>
      <c r="B321" s="55"/>
      <c r="C321" s="55"/>
      <c r="D321" s="55"/>
      <c r="E321" s="55"/>
      <c r="F321" s="55"/>
      <c r="G321" s="55"/>
      <c r="H321" s="55"/>
      <c r="I321" s="55"/>
    </row>
    <row r="322" spans="1:9" ht="15.75" customHeight="1" x14ac:dyDescent="0.25">
      <c r="A322" s="55"/>
      <c r="B322" s="55"/>
      <c r="C322" s="55"/>
      <c r="D322" s="55"/>
      <c r="E322" s="55"/>
      <c r="F322" s="55"/>
      <c r="G322" s="55"/>
      <c r="H322" s="55"/>
      <c r="I322" s="55"/>
    </row>
    <row r="323" spans="1:9" ht="15.75" customHeight="1" x14ac:dyDescent="0.25">
      <c r="A323" s="55"/>
      <c r="B323" s="55"/>
      <c r="C323" s="55"/>
      <c r="D323" s="55"/>
      <c r="E323" s="55"/>
      <c r="F323" s="55"/>
      <c r="G323" s="55"/>
      <c r="H323" s="55"/>
      <c r="I323" s="55"/>
    </row>
    <row r="324" spans="1:9" ht="15.75" customHeight="1" x14ac:dyDescent="0.25">
      <c r="A324" s="55"/>
      <c r="B324" s="55"/>
      <c r="C324" s="55"/>
      <c r="D324" s="55"/>
      <c r="E324" s="55"/>
      <c r="F324" s="55"/>
      <c r="G324" s="55"/>
      <c r="H324" s="55"/>
      <c r="I324" s="55"/>
    </row>
    <row r="325" spans="1:9" ht="15.75" customHeight="1" x14ac:dyDescent="0.25">
      <c r="A325" s="55"/>
      <c r="B325" s="55"/>
      <c r="C325" s="55"/>
      <c r="D325" s="55"/>
      <c r="E325" s="55"/>
      <c r="F325" s="55"/>
      <c r="G325" s="55"/>
      <c r="H325" s="55"/>
      <c r="I325" s="55"/>
    </row>
    <row r="326" spans="1:9" ht="15.75" customHeight="1" x14ac:dyDescent="0.25">
      <c r="A326" s="55"/>
      <c r="B326" s="55"/>
      <c r="C326" s="55"/>
      <c r="D326" s="55"/>
      <c r="E326" s="55"/>
      <c r="F326" s="55"/>
      <c r="G326" s="55"/>
      <c r="H326" s="55"/>
      <c r="I326" s="55"/>
    </row>
    <row r="327" spans="1:9" ht="15.75" customHeight="1" x14ac:dyDescent="0.25">
      <c r="A327" s="55"/>
      <c r="B327" s="55"/>
      <c r="C327" s="55"/>
      <c r="D327" s="55"/>
      <c r="E327" s="55"/>
      <c r="F327" s="55"/>
      <c r="G327" s="55"/>
      <c r="H327" s="55"/>
      <c r="I327" s="55"/>
    </row>
    <row r="328" spans="1:9" ht="15.75" customHeight="1" x14ac:dyDescent="0.25">
      <c r="A328" s="55"/>
      <c r="B328" s="55"/>
      <c r="C328" s="55"/>
      <c r="D328" s="55"/>
      <c r="E328" s="55"/>
      <c r="F328" s="55"/>
      <c r="G328" s="55"/>
      <c r="H328" s="55"/>
      <c r="I328" s="55"/>
    </row>
    <row r="329" spans="1:9" ht="15.75" customHeight="1" x14ac:dyDescent="0.25">
      <c r="A329" s="55"/>
      <c r="B329" s="55"/>
      <c r="C329" s="55"/>
      <c r="D329" s="55"/>
      <c r="E329" s="55"/>
      <c r="F329" s="55"/>
      <c r="G329" s="55"/>
      <c r="H329" s="55"/>
      <c r="I329" s="55"/>
    </row>
    <row r="330" spans="1:9" ht="15.75" customHeight="1" x14ac:dyDescent="0.25"/>
    <row r="331" spans="1:9" ht="15.75" customHeight="1" x14ac:dyDescent="0.25"/>
    <row r="332" spans="1:9" ht="15.75" customHeight="1" x14ac:dyDescent="0.25"/>
    <row r="333" spans="1:9" ht="15.75" customHeight="1" x14ac:dyDescent="0.25"/>
    <row r="334" spans="1:9" ht="15.75" customHeight="1" x14ac:dyDescent="0.25"/>
    <row r="335" spans="1:9" ht="15.75" customHeight="1" x14ac:dyDescent="0.25"/>
    <row r="336" spans="1:9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autoFilter ref="A1:I130" xr:uid="{00000000-0009-0000-0000-000005000000}">
    <sortState xmlns:xlrd2="http://schemas.microsoft.com/office/spreadsheetml/2017/richdata2" ref="A2:I163">
      <sortCondition ref="A1:A130"/>
    </sortState>
  </autoFilter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997"/>
  <sheetViews>
    <sheetView workbookViewId="0">
      <selection activeCell="J12" sqref="J12"/>
    </sheetView>
  </sheetViews>
  <sheetFormatPr baseColWidth="10" defaultColWidth="14.42578125" defaultRowHeight="15" customHeight="1" x14ac:dyDescent="0.25"/>
  <cols>
    <col min="1" max="3" width="10.7109375" customWidth="1"/>
    <col min="4" max="4" width="16" customWidth="1"/>
    <col min="5" max="5" width="12.7109375" customWidth="1"/>
    <col min="6" max="6" width="13.7109375" customWidth="1"/>
    <col min="7" max="7" width="10.7109375" customWidth="1"/>
  </cols>
  <sheetData>
    <row r="1" spans="1:7" ht="45" x14ac:dyDescent="0.25">
      <c r="A1" s="178" t="s">
        <v>17</v>
      </c>
      <c r="B1" s="178" t="s">
        <v>18</v>
      </c>
      <c r="C1" s="178" t="s">
        <v>19</v>
      </c>
      <c r="D1" s="178" t="s">
        <v>344</v>
      </c>
      <c r="E1" s="178" t="s">
        <v>205</v>
      </c>
      <c r="F1" s="178" t="s">
        <v>10</v>
      </c>
      <c r="G1" s="179" t="s">
        <v>13</v>
      </c>
    </row>
    <row r="2" spans="1:7" x14ac:dyDescent="0.25">
      <c r="A2" s="182" t="s">
        <v>154</v>
      </c>
      <c r="B2" s="182" t="s">
        <v>387</v>
      </c>
      <c r="C2" s="182" t="s">
        <v>250</v>
      </c>
      <c r="D2" s="182" t="s">
        <v>388</v>
      </c>
      <c r="E2" s="182">
        <v>1601</v>
      </c>
      <c r="F2" s="182">
        <v>140</v>
      </c>
      <c r="G2" s="183">
        <f t="shared" ref="G2:G14" si="0">IFERROR(1000*(1-F2/E2),0)</f>
        <v>912.55465334166138</v>
      </c>
    </row>
    <row r="3" spans="1:7" x14ac:dyDescent="0.25">
      <c r="A3" s="182" t="s">
        <v>126</v>
      </c>
      <c r="B3" s="182" t="s">
        <v>389</v>
      </c>
      <c r="C3" s="182" t="s">
        <v>250</v>
      </c>
      <c r="D3" s="182" t="s">
        <v>390</v>
      </c>
      <c r="E3" s="182">
        <v>911</v>
      </c>
      <c r="F3" s="182">
        <v>90</v>
      </c>
      <c r="G3" s="183">
        <f t="shared" si="0"/>
        <v>901.20746432491774</v>
      </c>
    </row>
    <row r="4" spans="1:7" x14ac:dyDescent="0.25">
      <c r="A4" s="182" t="s">
        <v>228</v>
      </c>
      <c r="B4" s="182" t="s">
        <v>289</v>
      </c>
      <c r="C4" s="182" t="s">
        <v>250</v>
      </c>
      <c r="D4" s="182" t="s">
        <v>390</v>
      </c>
      <c r="E4" s="182">
        <v>911</v>
      </c>
      <c r="F4" s="182">
        <v>145</v>
      </c>
      <c r="G4" s="183">
        <f t="shared" si="0"/>
        <v>840.83424807903407</v>
      </c>
    </row>
    <row r="5" spans="1:7" x14ac:dyDescent="0.25">
      <c r="A5" s="184" t="s">
        <v>112</v>
      </c>
      <c r="B5" s="184" t="s">
        <v>379</v>
      </c>
      <c r="C5" s="184" t="s">
        <v>199</v>
      </c>
      <c r="D5" s="184" t="s">
        <v>392</v>
      </c>
      <c r="E5" s="184">
        <v>410</v>
      </c>
      <c r="F5" s="184">
        <v>118</v>
      </c>
      <c r="G5" s="181">
        <f t="shared" si="0"/>
        <v>712.19512195121945</v>
      </c>
    </row>
    <row r="6" spans="1:7" x14ac:dyDescent="0.25">
      <c r="A6" s="182" t="s">
        <v>385</v>
      </c>
      <c r="B6" s="182" t="s">
        <v>133</v>
      </c>
      <c r="C6" s="182" t="s">
        <v>250</v>
      </c>
      <c r="D6" s="182" t="s">
        <v>386</v>
      </c>
      <c r="E6" s="182">
        <v>2282</v>
      </c>
      <c r="F6" s="182">
        <v>672</v>
      </c>
      <c r="G6" s="183">
        <f t="shared" si="0"/>
        <v>705.52147239263797</v>
      </c>
    </row>
    <row r="7" spans="1:7" x14ac:dyDescent="0.25">
      <c r="A7" s="180" t="s">
        <v>159</v>
      </c>
      <c r="B7" s="180" t="s">
        <v>291</v>
      </c>
      <c r="C7" s="180" t="s">
        <v>199</v>
      </c>
      <c r="D7" s="180" t="s">
        <v>382</v>
      </c>
      <c r="E7" s="180">
        <v>309</v>
      </c>
      <c r="F7" s="180">
        <v>91</v>
      </c>
      <c r="G7" s="181">
        <f t="shared" si="0"/>
        <v>705.50161812297745</v>
      </c>
    </row>
    <row r="8" spans="1:7" x14ac:dyDescent="0.25">
      <c r="A8" s="182" t="s">
        <v>160</v>
      </c>
      <c r="B8" s="182" t="s">
        <v>391</v>
      </c>
      <c r="C8" s="182" t="s">
        <v>250</v>
      </c>
      <c r="D8" s="182" t="s">
        <v>390</v>
      </c>
      <c r="E8" s="182">
        <v>911</v>
      </c>
      <c r="F8" s="182">
        <v>298</v>
      </c>
      <c r="G8" s="183">
        <f t="shared" si="0"/>
        <v>672.88693743139402</v>
      </c>
    </row>
    <row r="9" spans="1:7" s="166" customFormat="1" x14ac:dyDescent="0.25">
      <c r="A9" s="188" t="s">
        <v>300</v>
      </c>
      <c r="B9" s="188" t="s">
        <v>373</v>
      </c>
      <c r="C9" s="188" t="s">
        <v>199</v>
      </c>
      <c r="D9" s="188" t="s">
        <v>396</v>
      </c>
      <c r="E9" s="188">
        <v>1689</v>
      </c>
      <c r="F9" s="188">
        <v>696</v>
      </c>
      <c r="G9" s="189">
        <f t="shared" si="0"/>
        <v>587.92184724689162</v>
      </c>
    </row>
    <row r="10" spans="1:7" x14ac:dyDescent="0.25">
      <c r="A10" s="180" t="s">
        <v>312</v>
      </c>
      <c r="B10" s="180" t="s">
        <v>292</v>
      </c>
      <c r="C10" s="180" t="s">
        <v>199</v>
      </c>
      <c r="D10" s="180" t="s">
        <v>383</v>
      </c>
      <c r="E10" s="180">
        <v>2305</v>
      </c>
      <c r="F10" s="180">
        <v>1343</v>
      </c>
      <c r="G10" s="181">
        <f t="shared" si="0"/>
        <v>417.35357917570502</v>
      </c>
    </row>
    <row r="11" spans="1:7" x14ac:dyDescent="0.25">
      <c r="A11" s="185" t="s">
        <v>394</v>
      </c>
      <c r="B11" s="185" t="s">
        <v>86</v>
      </c>
      <c r="C11" s="185" t="s">
        <v>250</v>
      </c>
      <c r="D11" s="185" t="s">
        <v>395</v>
      </c>
      <c r="E11" s="185">
        <v>166</v>
      </c>
      <c r="F11" s="185">
        <v>117</v>
      </c>
      <c r="G11" s="186">
        <f t="shared" si="0"/>
        <v>295.18072289156629</v>
      </c>
    </row>
    <row r="12" spans="1:7" x14ac:dyDescent="0.25">
      <c r="A12" s="182" t="s">
        <v>162</v>
      </c>
      <c r="B12" s="182" t="s">
        <v>163</v>
      </c>
      <c r="C12" s="182" t="s">
        <v>250</v>
      </c>
      <c r="D12" s="182" t="s">
        <v>384</v>
      </c>
      <c r="E12" s="182">
        <v>2065</v>
      </c>
      <c r="F12" s="182">
        <v>1678</v>
      </c>
      <c r="G12" s="183">
        <f t="shared" si="0"/>
        <v>187.40920096852298</v>
      </c>
    </row>
    <row r="13" spans="1:7" x14ac:dyDescent="0.25">
      <c r="A13" s="184" t="s">
        <v>117</v>
      </c>
      <c r="B13" s="184" t="s">
        <v>290</v>
      </c>
      <c r="C13" s="184" t="s">
        <v>199</v>
      </c>
      <c r="D13" s="184" t="s">
        <v>393</v>
      </c>
      <c r="E13" s="184">
        <v>5035</v>
      </c>
      <c r="F13" s="184">
        <v>4263</v>
      </c>
      <c r="G13" s="181">
        <f t="shared" si="0"/>
        <v>153.32671300893742</v>
      </c>
    </row>
    <row r="14" spans="1:7" x14ac:dyDescent="0.25">
      <c r="A14" s="180" t="s">
        <v>119</v>
      </c>
      <c r="B14" s="180" t="s">
        <v>381</v>
      </c>
      <c r="C14" s="180" t="s">
        <v>199</v>
      </c>
      <c r="D14" s="180" t="s">
        <v>380</v>
      </c>
      <c r="E14" s="180">
        <v>457</v>
      </c>
      <c r="F14" s="180">
        <v>395</v>
      </c>
      <c r="G14" s="181">
        <f t="shared" si="0"/>
        <v>135.6673960612691</v>
      </c>
    </row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autoFilter ref="A1:G14" xr:uid="{00000000-0009-0000-0000-000006000000}">
    <sortState xmlns:xlrd2="http://schemas.microsoft.com/office/spreadsheetml/2017/richdata2" ref="A2:G15">
      <sortCondition descending="1" ref="G1:G15"/>
    </sortState>
  </autoFilter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Tableau reglement</vt:lpstr>
      <vt:lpstr>Tableau point 2020 WCPT</vt:lpstr>
      <vt:lpstr>Détails calculs 2020 WCPT </vt:lpstr>
      <vt:lpstr>Résultats des courses</vt:lpstr>
      <vt:lpstr>Tableau des points WCPT Ironman</vt:lpstr>
      <vt:lpstr>Classement historique WCPT</vt:lpstr>
      <vt:lpstr>Classement 2019 WCPT Ironman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Coraline</dc:creator>
  <cp:lastModifiedBy>Coraline MENINGAND</cp:lastModifiedBy>
  <dcterms:created xsi:type="dcterms:W3CDTF">2018-12-13T09:38:00Z</dcterms:created>
  <dcterms:modified xsi:type="dcterms:W3CDTF">2019-12-02T07:18:11Z</dcterms:modified>
</cp:coreProperties>
</file>