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purl.oclc.org/ooxml/officeDocument/relationships/officeDocument" Target="xl/workbook.xml"/><Relationship Id="rId5" Type="http://purl.oclc.org/ooxml/officeDocument/relationships/customProperties" Target="docProps/custom.xml"/><Relationship Id="rId4" Type="http://purl.oclc.org/ooxml/officeDocument/relationships/extendedProperties" Target="docProps/app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codeName="ThisWorkbook"/>
  <mc:AlternateContent xmlns:mc="http://schemas.openxmlformats.org/markup-compatibility/2006">
    <mc:Choice Requires="x15">
      <x15ac:absPath xmlns:x15ac="http://schemas.microsoft.com/office/spreadsheetml/2010/11/ac" url="https://d.docs.live.net/63f99e251b0826fd/Documents/US Palaiseau Triathlon/Bike^0Run/2026/Inscription jeunes/"/>
    </mc:Choice>
  </mc:AlternateContent>
  <xr:revisionPtr revIDLastSave="0" documentId="10_ncr:8_{EEF171CB-E837-43C5-8400-00A8371362A8}" xr6:coauthVersionLast="47" xr6:coauthVersionMax="47" xr10:uidLastSave="{00000000-0000-0000-0000-000000000000}"/>
  <workbookProtection lockStructure="1"/>
  <bookViews>
    <workbookView xWindow="-108" yWindow="-108" windowWidth="23256" windowHeight="12456" xr2:uid="{00000000-000D-0000-FFFF-FFFF00000000}"/>
  </bookViews>
  <sheets>
    <sheet name="inscriptions" sheetId="1" r:id="rId1"/>
    <sheet name="catégorie jeune" sheetId="3" r:id="rId2"/>
  </sheets>
  <calcPr calcId="191029"/>
  <fileRecoveryPr autoRecover="0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P17" i="1" l="1" a="1"/>
  <c r="P17" i="1" s="1"/>
  <c r="O17" i="1" s="1" a="1"/>
  <c r="O17" i="1" s="1"/>
  <c r="P18" i="1" a="1"/>
  <c r="P18" i="1" s="1"/>
  <c r="O18" i="1" s="1" a="1"/>
  <c r="O18" i="1" s="1"/>
  <c r="P19" i="1" a="1"/>
  <c r="P19" i="1" s="1"/>
  <c r="O19" i="1" s="1" a="1"/>
  <c r="O19" i="1" s="1"/>
  <c r="P20" i="1" a="1"/>
  <c r="P20" i="1" s="1"/>
  <c r="O20" i="1" s="1" a="1"/>
  <c r="O20" i="1" s="1"/>
  <c r="P21" i="1" a="1"/>
  <c r="P21" i="1" s="1"/>
  <c r="O21" i="1" s="1" a="1"/>
  <c r="O21" i="1" s="1"/>
  <c r="P22" i="1" a="1"/>
  <c r="P22" i="1"/>
  <c r="O22" i="1" s="1" a="1"/>
  <c r="O22" i="1" s="1"/>
  <c r="P23" i="1" a="1"/>
  <c r="P23" i="1" s="1"/>
  <c r="O23" i="1" s="1" a="1"/>
  <c r="O23" i="1" s="1"/>
  <c r="P24" i="1" a="1"/>
  <c r="P24" i="1" s="1"/>
  <c r="O24" i="1" s="1" a="1"/>
  <c r="O24" i="1" s="1"/>
  <c r="P25" i="1" a="1"/>
  <c r="P25" i="1" s="1"/>
  <c r="O25" i="1" s="1" a="1"/>
  <c r="O25" i="1" s="1"/>
  <c r="P26" i="1" a="1"/>
  <c r="P26" i="1" s="1"/>
  <c r="O26" i="1" s="1" a="1"/>
  <c r="O26" i="1" s="1"/>
  <c r="P27" i="1" a="1"/>
  <c r="P27" i="1" s="1"/>
  <c r="O27" i="1" s="1" a="1"/>
  <c r="O27" i="1" s="1"/>
  <c r="P28" i="1" a="1"/>
  <c r="P28" i="1"/>
  <c r="O28" i="1" s="1" a="1"/>
  <c r="O28" i="1" s="1"/>
  <c r="P29" i="1" a="1"/>
  <c r="P29" i="1"/>
  <c r="O29" i="1" s="1" a="1"/>
  <c r="O29" i="1" s="1"/>
  <c r="P30" i="1" a="1"/>
  <c r="P30" i="1" s="1"/>
  <c r="O30" i="1" s="1" a="1"/>
  <c r="O30" i="1" s="1"/>
  <c r="P31" i="1" a="1"/>
  <c r="P31" i="1"/>
  <c r="O31" i="1" s="1" a="1"/>
  <c r="O31" i="1" s="1"/>
  <c r="P32" i="1" a="1"/>
  <c r="P32" i="1" s="1"/>
  <c r="O32" i="1" s="1" a="1"/>
  <c r="O32" i="1" s="1"/>
  <c r="P33" i="1" a="1"/>
  <c r="P33" i="1" s="1"/>
  <c r="O33" i="1" s="1" a="1"/>
  <c r="O33" i="1" s="1"/>
  <c r="P34" i="1" a="1"/>
  <c r="P34" i="1" s="1"/>
  <c r="O34" i="1" s="1" a="1"/>
  <c r="O34" i="1" s="1"/>
  <c r="P35" i="1" a="1"/>
  <c r="P35" i="1"/>
  <c r="P36" i="1" a="1"/>
  <c r="P36" i="1" s="1"/>
  <c r="O36" i="1" s="1" a="1"/>
  <c r="O36" i="1" s="1"/>
  <c r="P37" i="1" a="1"/>
  <c r="P37" i="1" s="1"/>
  <c r="O37" i="1" s="1" a="1"/>
  <c r="O37" i="1" s="1"/>
  <c r="P38" i="1" a="1"/>
  <c r="P38" i="1" s="1"/>
  <c r="O38" i="1" s="1" a="1"/>
  <c r="O38" i="1" s="1"/>
  <c r="P39" i="1" a="1"/>
  <c r="P39" i="1" s="1"/>
  <c r="O39" i="1" s="1" a="1"/>
  <c r="O39" i="1" s="1"/>
  <c r="P40" i="1" a="1"/>
  <c r="P40" i="1" s="1"/>
  <c r="O40" i="1" s="1" a="1"/>
  <c r="O40" i="1" s="1"/>
  <c r="P41" i="1" a="1"/>
  <c r="P41" i="1" s="1"/>
  <c r="O41" i="1" s="1" a="1"/>
  <c r="O41" i="1" s="1"/>
  <c r="P42" i="1" a="1"/>
  <c r="P42" i="1" s="1"/>
  <c r="O42" i="1" s="1" a="1"/>
  <c r="O42" i="1" s="1"/>
  <c r="P43" i="1" a="1"/>
  <c r="P43" i="1" s="1"/>
  <c r="O43" i="1" s="1" a="1"/>
  <c r="O43" i="1" s="1"/>
  <c r="P44" i="1" a="1"/>
  <c r="P44" i="1" s="1"/>
  <c r="O44" i="1" s="1" a="1"/>
  <c r="O44" i="1" s="1"/>
  <c r="P45" i="1" a="1"/>
  <c r="P45" i="1" s="1"/>
  <c r="O45" i="1" s="1" a="1"/>
  <c r="O45" i="1" s="1"/>
  <c r="P46" i="1" a="1"/>
  <c r="P46" i="1" s="1"/>
  <c r="O46" i="1" s="1" a="1"/>
  <c r="O46" i="1" s="1"/>
  <c r="P47" i="1" a="1"/>
  <c r="P47" i="1" s="1"/>
  <c r="O47" i="1" s="1" a="1"/>
  <c r="O47" i="1" s="1"/>
  <c r="P48" i="1" a="1"/>
  <c r="P48" i="1" s="1"/>
  <c r="O48" i="1" s="1" a="1"/>
  <c r="O48" i="1" s="1"/>
  <c r="P49" i="1" a="1"/>
  <c r="P49" i="1" s="1"/>
  <c r="O49" i="1" s="1" a="1"/>
  <c r="O49" i="1" s="1"/>
  <c r="P50" i="1" a="1"/>
  <c r="P50" i="1" s="1"/>
  <c r="O50" i="1" s="1" a="1"/>
  <c r="O50" i="1" s="1"/>
  <c r="P51" i="1" a="1"/>
  <c r="P51" i="1" s="1"/>
  <c r="O51" i="1" s="1" a="1"/>
  <c r="O51" i="1" s="1"/>
  <c r="P52" i="1" a="1"/>
  <c r="P52" i="1" s="1"/>
  <c r="O52" i="1" s="1" a="1"/>
  <c r="O52" i="1" s="1"/>
  <c r="P53" i="1" a="1"/>
  <c r="P53" i="1" s="1"/>
  <c r="O53" i="1" s="1" a="1"/>
  <c r="O53" i="1" s="1"/>
  <c r="P54" i="1" a="1"/>
  <c r="P54" i="1" s="1"/>
  <c r="O54" i="1" s="1" a="1"/>
  <c r="O54" i="1" s="1"/>
  <c r="P55" i="1" a="1"/>
  <c r="P55" i="1" s="1"/>
  <c r="O55" i="1" s="1" a="1"/>
  <c r="O55" i="1" s="1"/>
  <c r="P56" i="1" a="1"/>
  <c r="P56" i="1"/>
  <c r="O56" i="1" s="1" a="1"/>
  <c r="O56" i="1" s="1"/>
  <c r="P57" i="1" a="1"/>
  <c r="P57" i="1"/>
  <c r="O57" i="1" s="1" a="1"/>
  <c r="O57" i="1" s="1"/>
  <c r="P58" i="1" a="1"/>
  <c r="P58" i="1" s="1"/>
  <c r="O58" i="1" s="1" a="1"/>
  <c r="O58" i="1" s="1"/>
  <c r="P59" i="1" a="1"/>
  <c r="P59" i="1" s="1"/>
  <c r="O59" i="1" s="1" a="1"/>
  <c r="O59" i="1" s="1"/>
  <c r="P60" i="1" a="1"/>
  <c r="P60" i="1" s="1"/>
  <c r="O60" i="1" s="1" a="1"/>
  <c r="O60" i="1" s="1"/>
  <c r="P61" i="1" a="1"/>
  <c r="P61" i="1" s="1"/>
  <c r="O61" i="1" s="1" a="1"/>
  <c r="O61" i="1" s="1"/>
  <c r="P62" i="1" a="1"/>
  <c r="P62" i="1"/>
  <c r="O62" i="1" s="1" a="1"/>
  <c r="O62" i="1" s="1"/>
  <c r="P63" i="1" a="1"/>
  <c r="P63" i="1" s="1"/>
  <c r="O63" i="1" s="1" a="1"/>
  <c r="O63" i="1" s="1"/>
  <c r="P64" i="1" a="1"/>
  <c r="P64" i="1" s="1"/>
  <c r="O64" i="1" s="1" a="1"/>
  <c r="O64" i="1" s="1"/>
  <c r="P65" i="1" a="1"/>
  <c r="P65" i="1" s="1"/>
  <c r="O65" i="1" s="1" a="1"/>
  <c r="O65" i="1" s="1"/>
  <c r="P66" i="1" a="1"/>
  <c r="P66" i="1" s="1"/>
  <c r="O66" i="1" s="1" a="1"/>
  <c r="O66" i="1" s="1"/>
  <c r="P67" i="1" a="1"/>
  <c r="P67" i="1" s="1"/>
  <c r="O67" i="1" s="1" a="1"/>
  <c r="O67" i="1" s="1"/>
  <c r="P68" i="1" a="1"/>
  <c r="P68" i="1" s="1"/>
  <c r="O68" i="1" s="1" a="1"/>
  <c r="O68" i="1" s="1"/>
  <c r="P69" i="1" a="1"/>
  <c r="P69" i="1" s="1"/>
  <c r="O69" i="1" s="1" a="1"/>
  <c r="O69" i="1" s="1"/>
  <c r="P70" i="1" a="1"/>
  <c r="P70" i="1" s="1"/>
  <c r="O70" i="1" s="1" a="1"/>
  <c r="O70" i="1" s="1"/>
  <c r="P71" i="1" a="1"/>
  <c r="P71" i="1" s="1"/>
  <c r="O71" i="1" s="1" a="1"/>
  <c r="O71" i="1" s="1"/>
  <c r="P72" i="1" a="1"/>
  <c r="P72" i="1" s="1"/>
  <c r="O72" i="1" s="1" a="1"/>
  <c r="O72" i="1" s="1"/>
  <c r="P73" i="1" a="1"/>
  <c r="P73" i="1" s="1"/>
  <c r="O73" i="1" s="1" a="1"/>
  <c r="O73" i="1" s="1"/>
  <c r="P74" i="1" a="1"/>
  <c r="P74" i="1"/>
  <c r="O74" i="1" s="1" a="1"/>
  <c r="O74" i="1" s="1"/>
  <c r="P75" i="1" a="1"/>
  <c r="P75" i="1" s="1"/>
  <c r="O75" i="1" s="1" a="1"/>
  <c r="O75" i="1" s="1"/>
  <c r="P16" i="1" a="1"/>
  <c r="P16" i="1" s="1"/>
  <c r="O16" i="1" s="1" a="1"/>
  <c r="O16" i="1" s="1"/>
  <c r="O35" i="1" a="1"/>
  <c r="O35" i="1" s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16" i="1"/>
  <c r="N17" i="1"/>
  <c r="N18" i="1"/>
  <c r="N19" i="1"/>
  <c r="Q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16" i="1"/>
  <c r="Q75" i="1"/>
  <c r="Q74" i="1"/>
  <c r="Q73" i="1"/>
  <c r="Q72" i="1"/>
  <c r="Q71" i="1"/>
  <c r="Q70" i="1"/>
  <c r="Q69" i="1"/>
  <c r="Q68" i="1"/>
  <c r="Q67" i="1"/>
  <c r="Q6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E12" i="1"/>
  <c r="E11" i="1" s="1"/>
  <c r="H6" i="1" l="1"/>
</calcChain>
</file>

<file path=xl/metadata.xml><?xml version="1.0" encoding="utf-8"?>
<metadata xmlns="http://purl.oclc.org/ooxml/spreadsheetml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<sst xmlns="http://purl.oclc.org/ooxml/spreadsheetml/main" count="65" uniqueCount="39">
  <si>
    <t>Liste des inscrits :</t>
  </si>
  <si>
    <t>Année de naissance</t>
  </si>
  <si>
    <t>Sexe (M/F)</t>
  </si>
  <si>
    <t>Total des frais d'inscription :</t>
  </si>
  <si>
    <t xml:space="preserve">Adresse  :  </t>
  </si>
  <si>
    <t xml:space="preserve">Prénom  :  </t>
  </si>
  <si>
    <t xml:space="preserve">Email : </t>
  </si>
  <si>
    <t>Portable :</t>
  </si>
  <si>
    <t>Ville :</t>
  </si>
  <si>
    <t xml:space="preserve">Code postal  : </t>
  </si>
  <si>
    <t>Junior</t>
  </si>
  <si>
    <t>Club FFTRI :</t>
  </si>
  <si>
    <t>Nom du responsable :</t>
  </si>
  <si>
    <t>Nom équipe</t>
  </si>
  <si>
    <t>N°</t>
  </si>
  <si>
    <t>Mixité équipe</t>
  </si>
  <si>
    <t>Date de naissance</t>
  </si>
  <si>
    <t>Catégorie</t>
  </si>
  <si>
    <t>Poussin</t>
  </si>
  <si>
    <t>Pupille</t>
  </si>
  <si>
    <t>Benjamin</t>
  </si>
  <si>
    <t>Minime</t>
  </si>
  <si>
    <t>Cadet</t>
  </si>
  <si>
    <t>Course</t>
  </si>
  <si>
    <t>Equipier 2</t>
  </si>
  <si>
    <t>NOM</t>
  </si>
  <si>
    <t>Prénom</t>
  </si>
  <si>
    <r>
      <t xml:space="preserve">N° Licence FFTRI
</t>
    </r>
    <r>
      <rPr>
        <i/>
        <sz val="8"/>
        <color indexed="8"/>
        <rFont val="Calibri"/>
        <family val="2"/>
      </rPr>
      <t>(laisser case vide si non licencié)</t>
    </r>
  </si>
  <si>
    <t>Tarif</t>
  </si>
  <si>
    <t>Remarque</t>
  </si>
  <si>
    <t>Ne remplir que les colonnes blanches dans le tableau ci-dessous. Les colonnes "Mixité équipe", "Course", "Catégorie" et "Tarif" sont calculées automatiquement.</t>
  </si>
  <si>
    <t>Mini-poussin</t>
  </si>
  <si>
    <t>Club</t>
  </si>
  <si>
    <t>EQUIPIER 1</t>
  </si>
  <si>
    <t>Nombre d'inscrits</t>
  </si>
  <si>
    <t>Nombre d'équipes</t>
  </si>
  <si>
    <r>
      <rPr>
        <b/>
        <i/>
        <sz val="14"/>
        <rFont val="Calibri"/>
        <family val="2"/>
      </rPr>
      <t>Renvoyez votre tableau complété sur l'adresse email</t>
    </r>
    <r>
      <rPr>
        <b/>
        <i/>
        <sz val="14"/>
        <color indexed="30"/>
        <rFont val="Calibri"/>
        <family val="2"/>
      </rPr>
      <t xml:space="preserve"> </t>
    </r>
    <r>
      <rPr>
        <b/>
        <i/>
        <u/>
        <sz val="14"/>
        <color indexed="30"/>
        <rFont val="Calibri"/>
        <family val="2"/>
      </rPr>
      <t>bike-and-run@uspalaiseautriathlon.fr</t>
    </r>
    <r>
      <rPr>
        <b/>
        <i/>
        <sz val="14"/>
        <color indexed="30"/>
        <rFont val="Calibri"/>
        <family val="2"/>
      </rPr>
      <t xml:space="preserve"> </t>
    </r>
    <r>
      <rPr>
        <b/>
        <i/>
        <sz val="14"/>
        <rFont val="Calibri"/>
        <family val="2"/>
      </rPr>
      <t xml:space="preserve">ou cliquez </t>
    </r>
    <r>
      <rPr>
        <b/>
        <i/>
        <u/>
        <sz val="14"/>
        <color indexed="30"/>
        <rFont val="Calibri"/>
        <family val="2"/>
      </rPr>
      <t>ici</t>
    </r>
  </si>
  <si>
    <t>Cadet/Junior</t>
  </si>
  <si>
    <t>Poussin/Mini-poussin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</si>
</sst>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\-??\ [$€-1]_-"/>
    <numFmt numFmtId="165" formatCode="_-* #,##0.00\ [$€-40C]_-;\-* #,##0.00\ [$€-40C]_-;_-* &quot;-&quot;??\ [$€-40C]_-;_-@_-"/>
  </numFmts>
  <fonts count="29" x14ac:knownFonts="1">
    <font>
      <sz val="11"/>
      <color theme="1"/>
      <name val="Calibri"/>
      <family val="2"/>
      <scheme val="minor"/>
    </font>
    <font>
      <b/>
      <sz val="10"/>
      <color indexed="62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10"/>
      <name val="Mangal"/>
      <family val="2"/>
    </font>
    <font>
      <b/>
      <sz val="10"/>
      <name val="Arial"/>
      <family val="2"/>
      <charset val="1"/>
    </font>
    <font>
      <sz val="10"/>
      <color indexed="30"/>
      <name val="Arial"/>
      <family val="2"/>
      <charset val="1"/>
    </font>
    <font>
      <b/>
      <sz val="8"/>
      <name val="Arial"/>
      <family val="2"/>
    </font>
    <font>
      <b/>
      <sz val="9"/>
      <name val="Arial"/>
      <family val="2"/>
      <charset val="1"/>
    </font>
    <font>
      <i/>
      <sz val="8"/>
      <color indexed="8"/>
      <name val="Calibri"/>
      <family val="2"/>
    </font>
    <font>
      <b/>
      <i/>
      <sz val="14"/>
      <name val="Calibri"/>
      <family val="2"/>
    </font>
    <font>
      <b/>
      <i/>
      <u/>
      <sz val="14"/>
      <color indexed="30"/>
      <name val="Calibri"/>
      <family val="2"/>
    </font>
    <font>
      <b/>
      <i/>
      <sz val="14"/>
      <color indexed="30"/>
      <name val="Calibri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C00000"/>
      <name val="Arial"/>
      <family val="2"/>
      <charset val="1"/>
    </font>
    <font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8"/>
      <color rgb="FFFF0000"/>
      <name val="Arial"/>
      <family val="2"/>
      <charset val="1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u/>
      <sz val="14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Fill="0" applyBorder="0" applyAlignment="0" applyProtection="0"/>
    <xf numFmtId="0" fontId="14" fillId="0" borderId="0" applyNumberForma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center"/>
    </xf>
    <xf numFmtId="1" fontId="7" fillId="0" borderId="1" xfId="1" applyNumberFormat="1" applyFont="1" applyFill="1" applyBorder="1" applyAlignment="1" applyProtection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165" fontId="17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/>
    <xf numFmtId="165" fontId="17" fillId="0" borderId="2" xfId="0" applyNumberFormat="1" applyFont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19" fillId="0" borderId="4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18" fillId="3" borderId="7" xfId="0" applyFont="1" applyFill="1" applyBorder="1" applyAlignment="1">
      <alignment vertical="center"/>
    </xf>
    <xf numFmtId="0" fontId="18" fillId="3" borderId="7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vertical="center" wrapText="1"/>
    </xf>
    <xf numFmtId="164" fontId="22" fillId="0" borderId="9" xfId="1" applyFont="1" applyFill="1" applyBorder="1" applyAlignment="1" applyProtection="1">
      <alignment horizontal="center"/>
    </xf>
    <xf numFmtId="0" fontId="1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0" fillId="4" borderId="2" xfId="0" applyFont="1" applyFill="1" applyBorder="1"/>
    <xf numFmtId="0" fontId="0" fillId="4" borderId="2" xfId="0" applyFill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23" fillId="5" borderId="20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13" fillId="0" borderId="0" xfId="0" applyFont="1"/>
    <xf numFmtId="0" fontId="24" fillId="0" borderId="0" xfId="0" applyFont="1"/>
    <xf numFmtId="0" fontId="23" fillId="0" borderId="0" xfId="0" applyFont="1"/>
    <xf numFmtId="0" fontId="18" fillId="3" borderId="21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3" fillId="5" borderId="24" xfId="0" applyFont="1" applyFill="1" applyBorder="1" applyAlignment="1">
      <alignment horizontal="center" vertical="center"/>
    </xf>
    <xf numFmtId="165" fontId="25" fillId="5" borderId="25" xfId="0" applyNumberFormat="1" applyFont="1" applyFill="1" applyBorder="1" applyAlignment="1">
      <alignment horizontal="center"/>
    </xf>
    <xf numFmtId="165" fontId="25" fillId="5" borderId="26" xfId="0" applyNumberFormat="1" applyFont="1" applyFill="1" applyBorder="1" applyAlignment="1">
      <alignment horizontal="center"/>
    </xf>
    <xf numFmtId="165" fontId="25" fillId="5" borderId="27" xfId="0" applyNumberFormat="1" applyFont="1" applyFill="1" applyBorder="1" applyAlignment="1">
      <alignment horizontal="center"/>
    </xf>
    <xf numFmtId="0" fontId="0" fillId="0" borderId="15" xfId="0" applyBorder="1" applyAlignment="1" applyProtection="1">
      <alignment horizontal="left"/>
      <protection locked="0"/>
    </xf>
    <xf numFmtId="0" fontId="23" fillId="0" borderId="16" xfId="0" applyFont="1" applyBorder="1" applyProtection="1">
      <protection locked="0"/>
    </xf>
    <xf numFmtId="0" fontId="23" fillId="0" borderId="9" xfId="0" applyFont="1" applyBorder="1" applyProtection="1">
      <protection locked="0"/>
    </xf>
    <xf numFmtId="0" fontId="23" fillId="0" borderId="16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23" fillId="0" borderId="17" xfId="0" applyFont="1" applyBorder="1" applyProtection="1">
      <protection locked="0"/>
    </xf>
    <xf numFmtId="0" fontId="23" fillId="0" borderId="2" xfId="0" applyFont="1" applyBorder="1" applyProtection="1">
      <protection locked="0"/>
    </xf>
    <xf numFmtId="0" fontId="23" fillId="0" borderId="17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0" borderId="17" xfId="0" applyBorder="1" applyAlignment="1" applyProtection="1">
      <alignment horizontal="left"/>
      <protection locked="0"/>
    </xf>
    <xf numFmtId="0" fontId="23" fillId="0" borderId="28" xfId="0" applyFont="1" applyBorder="1" applyProtection="1">
      <protection locked="0"/>
    </xf>
    <xf numFmtId="0" fontId="23" fillId="0" borderId="29" xfId="0" applyFont="1" applyBorder="1" applyProtection="1">
      <protection locked="0"/>
    </xf>
    <xf numFmtId="0" fontId="23" fillId="0" borderId="28" xfId="0" applyFont="1" applyBorder="1" applyAlignment="1" applyProtection="1">
      <alignment horizontal="left"/>
      <protection locked="0"/>
    </xf>
    <xf numFmtId="0" fontId="0" fillId="0" borderId="30" xfId="0" applyBorder="1" applyAlignment="1" applyProtection="1">
      <alignment horizontal="left"/>
      <protection locked="0"/>
    </xf>
    <xf numFmtId="0" fontId="23" fillId="0" borderId="18" xfId="0" applyFont="1" applyBorder="1" applyProtection="1">
      <protection locked="0"/>
    </xf>
    <xf numFmtId="0" fontId="23" fillId="0" borderId="20" xfId="0" applyFont="1" applyBorder="1" applyProtection="1">
      <protection locked="0"/>
    </xf>
    <xf numFmtId="0" fontId="23" fillId="0" borderId="18" xfId="0" applyFont="1" applyBorder="1" applyAlignment="1" applyProtection="1">
      <alignment horizontal="left"/>
      <protection locked="0"/>
    </xf>
    <xf numFmtId="0" fontId="14" fillId="6" borderId="26" xfId="2" applyFill="1" applyBorder="1" applyAlignment="1" applyProtection="1">
      <protection locked="0"/>
    </xf>
    <xf numFmtId="49" fontId="3" fillId="6" borderId="26" xfId="1" applyNumberFormat="1" applyFont="1" applyFill="1" applyBorder="1" applyAlignment="1" applyProtection="1">
      <protection locked="0"/>
    </xf>
    <xf numFmtId="0" fontId="2" fillId="6" borderId="31" xfId="0" applyFont="1" applyFill="1" applyBorder="1" applyAlignment="1" applyProtection="1">
      <alignment horizontal="center"/>
      <protection locked="0"/>
    </xf>
    <xf numFmtId="0" fontId="2" fillId="6" borderId="2" xfId="0" applyFont="1" applyFill="1" applyBorder="1" applyProtection="1">
      <protection locked="0"/>
    </xf>
    <xf numFmtId="0" fontId="2" fillId="6" borderId="20" xfId="0" applyFont="1" applyFill="1" applyBorder="1" applyProtection="1">
      <protection locked="0"/>
    </xf>
    <xf numFmtId="0" fontId="23" fillId="2" borderId="9" xfId="0" applyFont="1" applyFill="1" applyBorder="1" applyAlignment="1" applyProtection="1">
      <alignment horizontal="center"/>
      <protection locked="0"/>
    </xf>
    <xf numFmtId="0" fontId="23" fillId="2" borderId="2" xfId="0" applyFont="1" applyFill="1" applyBorder="1" applyAlignment="1" applyProtection="1">
      <alignment horizontal="center"/>
      <protection locked="0"/>
    </xf>
    <xf numFmtId="0" fontId="23" fillId="2" borderId="29" xfId="0" applyFont="1" applyFill="1" applyBorder="1" applyAlignment="1" applyProtection="1">
      <alignment horizontal="center"/>
      <protection locked="0"/>
    </xf>
    <xf numFmtId="0" fontId="23" fillId="2" borderId="20" xfId="0" applyFont="1" applyFill="1" applyBorder="1" applyAlignment="1" applyProtection="1">
      <alignment horizontal="center"/>
      <protection locked="0"/>
    </xf>
    <xf numFmtId="0" fontId="23" fillId="2" borderId="32" xfId="0" applyFont="1" applyFill="1" applyBorder="1" applyProtection="1">
      <protection locked="0"/>
    </xf>
    <xf numFmtId="0" fontId="23" fillId="2" borderId="26" xfId="0" applyFont="1" applyFill="1" applyBorder="1" applyProtection="1">
      <protection locked="0"/>
    </xf>
    <xf numFmtId="0" fontId="23" fillId="2" borderId="33" xfId="0" applyFont="1" applyFill="1" applyBorder="1" applyProtection="1">
      <protection locked="0"/>
    </xf>
    <xf numFmtId="0" fontId="23" fillId="2" borderId="27" xfId="0" applyFont="1" applyFill="1" applyBorder="1" applyProtection="1">
      <protection locked="0"/>
    </xf>
    <xf numFmtId="0" fontId="23" fillId="2" borderId="15" xfId="0" applyFont="1" applyFill="1" applyBorder="1" applyProtection="1">
      <protection locked="0"/>
    </xf>
    <xf numFmtId="0" fontId="23" fillId="2" borderId="1" xfId="0" applyFont="1" applyFill="1" applyBorder="1" applyProtection="1">
      <protection locked="0"/>
    </xf>
    <xf numFmtId="0" fontId="23" fillId="2" borderId="34" xfId="0" applyFont="1" applyFill="1" applyBorder="1" applyProtection="1">
      <protection locked="0"/>
    </xf>
    <xf numFmtId="0" fontId="23" fillId="2" borderId="30" xfId="0" applyFont="1" applyFill="1" applyBorder="1" applyProtection="1">
      <protection locked="0"/>
    </xf>
    <xf numFmtId="0" fontId="2" fillId="6" borderId="24" xfId="0" applyFont="1" applyFill="1" applyBorder="1" applyAlignment="1" applyProtection="1">
      <alignment horizontal="center"/>
      <protection locked="0"/>
    </xf>
    <xf numFmtId="0" fontId="2" fillId="6" borderId="23" xfId="0" applyFont="1" applyFill="1" applyBorder="1" applyAlignment="1" applyProtection="1">
      <alignment horizontal="center"/>
      <protection locked="0"/>
    </xf>
    <xf numFmtId="0" fontId="26" fillId="0" borderId="2" xfId="0" applyFont="1" applyBorder="1" applyAlignment="1">
      <alignment horizontal="center"/>
    </xf>
    <xf numFmtId="0" fontId="3" fillId="6" borderId="2" xfId="0" applyFont="1" applyFill="1" applyBorder="1" applyAlignment="1" applyProtection="1">
      <alignment horizontal="center"/>
      <protection locked="0"/>
    </xf>
    <xf numFmtId="0" fontId="3" fillId="6" borderId="20" xfId="0" applyFont="1" applyFill="1" applyBorder="1" applyAlignment="1" applyProtection="1">
      <alignment horizontal="center"/>
      <protection locked="0"/>
    </xf>
    <xf numFmtId="0" fontId="3" fillId="6" borderId="27" xfId="0" applyFont="1" applyFill="1" applyBorder="1" applyAlignment="1" applyProtection="1">
      <alignment horizontal="center"/>
      <protection locked="0"/>
    </xf>
    <xf numFmtId="0" fontId="19" fillId="4" borderId="35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19" fillId="4" borderId="23" xfId="0" applyFont="1" applyFill="1" applyBorder="1" applyAlignment="1">
      <alignment horizontal="center"/>
    </xf>
    <xf numFmtId="0" fontId="27" fillId="7" borderId="2" xfId="2" applyFont="1" applyFill="1" applyBorder="1" applyAlignment="1" applyProtection="1">
      <alignment horizontal="center"/>
      <protection locked="0"/>
    </xf>
    <xf numFmtId="0" fontId="28" fillId="7" borderId="2" xfId="2" applyFont="1" applyFill="1" applyBorder="1" applyAlignment="1" applyProtection="1">
      <alignment horizontal="center"/>
      <protection locked="0"/>
    </xf>
  </cellXfs>
  <cellStyles count="3">
    <cellStyle name="Euro" xfId="1" xr:uid="{00000000-0005-0000-0000-000000000000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1.xml"/><Relationship Id="rId3" Type="http://purl.oclc.org/ooxml/officeDocument/relationships/theme" Target="theme/theme1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eetMetadata" Target="metadata.xml"/><Relationship Id="rId5" Type="http://purl.oclc.org/ooxml/officeDocument/relationships/sharedStrings" Target="sharedStrings.xml"/><Relationship Id="rId10" Type="http://purl.oclc.org/ooxml/officeDocument/relationships/customXml" Target="../customXml/item3.xml"/><Relationship Id="rId4" Type="http://purl.oclc.org/ooxml/officeDocument/relationships/styles" Target="styles.xml"/><Relationship Id="rId9" Type="http://purl.oclc.org/ooxml/officeDocument/relationships/customXml" Target="../customXml/item2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5</xdr:col>
      <xdr:colOff>137160</xdr:colOff>
      <xdr:row>3</xdr:row>
      <xdr:rowOff>114300</xdr:rowOff>
    </xdr:from>
    <xdr:to>
      <xdr:col>5</xdr:col>
      <xdr:colOff>175260</xdr:colOff>
      <xdr:row>4</xdr:row>
      <xdr:rowOff>60960</xdr:rowOff>
    </xdr:to>
    <xdr:sp macro="" textlink="">
      <xdr:nvSpPr>
        <xdr:cNvPr id="1029" name="Texte 3">
          <a:extLst>
            <a:ext uri="{FF2B5EF4-FFF2-40B4-BE49-F238E27FC236}">
              <a16:creationId xmlns:a16="http://schemas.microsoft.com/office/drawing/2014/main" id="{B90390B4-0F2C-AE55-13D6-26235903DCCB}"/>
            </a:ext>
          </a:extLst>
        </xdr:cNvPr>
        <xdr:cNvSpPr>
          <a:spLocks noChangeArrowheads="1"/>
        </xdr:cNvSpPr>
      </xdr:nvSpPr>
      <xdr:spPr bwMode="auto">
        <a:xfrm>
          <a:off x="4861560" y="708660"/>
          <a:ext cx="3810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purl.oclc.org/ooxml/drawingml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drawing" Target="../drawings/drawing1.xml"/><Relationship Id="rId2" Type="http://purl.oclc.org/ooxml/officeDocument/relationships/printerSettings" Target="../printerSettings/printerSettings1.bin"/><Relationship Id="rId1" Type="http://purl.oclc.org/ooxml/officeDocument/relationships/hyperlink" Target="mailto:bike-and-run@uspalaiseautriathlon.fr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S82"/>
  <sheetViews>
    <sheetView tabSelected="1" zoomScale="70" zoomScaleNormal="70" workbookViewId="0">
      <pane xSplit="2" ySplit="15" topLeftCell="C48" activePane="bottomRight" state="frozenSplit"/>
      <selection pane="topRight" activeCell="C1" sqref="C1"/>
      <selection pane="bottomLeft" activeCell="A14" sqref="A14"/>
      <selection pane="bottomRight" activeCell="R62" sqref="R62"/>
    </sheetView>
  </sheetViews>
  <sheetFormatPr baseColWidth="10" defaultRowHeight="14.4" x14ac:dyDescent="0.3"/>
  <cols>
    <col min="1" max="1" width="6.33203125" customWidth="1"/>
    <col min="2" max="2" width="14.5546875" customWidth="1"/>
    <col min="3" max="3" width="21.6640625" customWidth="1"/>
    <col min="4" max="4" width="15.6640625" customWidth="1"/>
    <col min="5" max="5" width="10.6640625" customWidth="1"/>
    <col min="6" max="6" width="8.6640625" customWidth="1"/>
    <col min="7" max="7" width="10.6640625" customWidth="1"/>
    <col min="8" max="8" width="22.6640625" style="2" customWidth="1"/>
    <col min="9" max="9" width="15.6640625" style="2" customWidth="1"/>
    <col min="10" max="10" width="10.6640625" style="6" customWidth="1"/>
    <col min="11" max="11" width="8.6640625" customWidth="1"/>
    <col min="12" max="12" width="10.6640625" customWidth="1"/>
    <col min="13" max="13" width="22.6640625" customWidth="1"/>
    <col min="14" max="14" width="12" customWidth="1"/>
    <col min="15" max="15" width="31.5546875" customWidth="1"/>
    <col min="16" max="16" width="15.5546875" customWidth="1"/>
    <col min="18" max="18" width="9.5546875" customWidth="1"/>
    <col min="19" max="19" width="19" customWidth="1"/>
  </cols>
  <sheetData>
    <row r="1" spans="1:19" ht="18" x14ac:dyDescent="0.35">
      <c r="C1" s="30" t="s">
        <v>11</v>
      </c>
      <c r="D1" s="93"/>
      <c r="E1" s="93"/>
      <c r="F1" s="93"/>
      <c r="G1" s="93"/>
      <c r="H1" s="94"/>
      <c r="I1" s="4"/>
      <c r="J1" s="21"/>
    </row>
    <row r="2" spans="1:19" x14ac:dyDescent="0.3">
      <c r="C2" s="31" t="s">
        <v>12</v>
      </c>
      <c r="D2" s="79"/>
      <c r="E2" s="15" t="s">
        <v>5</v>
      </c>
      <c r="F2" s="78"/>
      <c r="G2" s="3" t="s">
        <v>6</v>
      </c>
      <c r="H2" s="76"/>
      <c r="I2"/>
      <c r="J2"/>
      <c r="M2" s="48"/>
    </row>
    <row r="3" spans="1:19" x14ac:dyDescent="0.3">
      <c r="C3" s="31" t="s">
        <v>4</v>
      </c>
      <c r="D3" s="96"/>
      <c r="E3" s="96"/>
      <c r="F3" s="96"/>
      <c r="G3" s="5" t="s">
        <v>7</v>
      </c>
      <c r="H3" s="77"/>
      <c r="I3"/>
      <c r="J3"/>
      <c r="M3" s="48"/>
    </row>
    <row r="4" spans="1:19" ht="15" thickBot="1" x14ac:dyDescent="0.35">
      <c r="C4" s="32" t="s">
        <v>9</v>
      </c>
      <c r="D4" s="80"/>
      <c r="E4" s="33" t="s">
        <v>8</v>
      </c>
      <c r="F4" s="97"/>
      <c r="G4" s="97"/>
      <c r="H4" s="98"/>
      <c r="J4" s="7"/>
      <c r="M4" s="47"/>
    </row>
    <row r="5" spans="1:19" x14ac:dyDescent="0.3">
      <c r="H5" s="29" t="s">
        <v>3</v>
      </c>
      <c r="I5" s="6"/>
      <c r="M5" s="47"/>
    </row>
    <row r="6" spans="1:19" x14ac:dyDescent="0.3">
      <c r="H6" s="16">
        <f>SUM(Q16:Q65)</f>
        <v>0</v>
      </c>
      <c r="I6" s="6"/>
    </row>
    <row r="7" spans="1:19" ht="7.8" customHeight="1" x14ac:dyDescent="0.3">
      <c r="G7" s="10"/>
      <c r="H7" s="10"/>
      <c r="I7" s="10"/>
    </row>
    <row r="8" spans="1:19" ht="18" x14ac:dyDescent="0.35">
      <c r="A8" s="95" t="s">
        <v>30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1:19" ht="18" x14ac:dyDescent="0.35">
      <c r="A9" s="102" t="s">
        <v>36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</row>
    <row r="10" spans="1:19" ht="6" customHeight="1" x14ac:dyDescent="0.3">
      <c r="G10" s="10"/>
      <c r="H10" s="10"/>
      <c r="I10" s="10"/>
    </row>
    <row r="11" spans="1:19" x14ac:dyDescent="0.3">
      <c r="A11" s="1"/>
      <c r="B11" s="1"/>
      <c r="D11" s="34" t="s">
        <v>34</v>
      </c>
      <c r="E11" s="35">
        <f>E12*2</f>
        <v>0</v>
      </c>
    </row>
    <row r="12" spans="1:19" x14ac:dyDescent="0.3">
      <c r="A12" s="1"/>
      <c r="B12" s="1"/>
      <c r="D12" s="34" t="s">
        <v>35</v>
      </c>
      <c r="E12" s="36">
        <f>COUNT(G16:G65)</f>
        <v>0</v>
      </c>
      <c r="H12" s="19"/>
      <c r="I12" s="20"/>
    </row>
    <row r="13" spans="1:19" ht="12.6" customHeight="1" thickBot="1" x14ac:dyDescent="0.35">
      <c r="A13" s="17" t="s">
        <v>0</v>
      </c>
      <c r="B13" s="17"/>
      <c r="C13" s="17"/>
      <c r="D13" s="17"/>
      <c r="E13" s="17"/>
      <c r="F13" s="17"/>
      <c r="G13" s="17"/>
      <c r="H13" s="17"/>
      <c r="I13" s="18"/>
      <c r="J13" s="17"/>
      <c r="K13" s="17"/>
      <c r="L13" s="9"/>
    </row>
    <row r="14" spans="1:19" ht="15" thickBot="1" x14ac:dyDescent="0.35">
      <c r="A14" s="22"/>
      <c r="B14" s="18"/>
      <c r="C14" s="18"/>
      <c r="D14" s="99" t="s">
        <v>33</v>
      </c>
      <c r="E14" s="100"/>
      <c r="F14" s="100"/>
      <c r="G14" s="100"/>
      <c r="H14" s="101"/>
      <c r="I14" s="99" t="s">
        <v>24</v>
      </c>
      <c r="J14" s="100"/>
      <c r="K14" s="100"/>
      <c r="L14" s="100"/>
      <c r="M14" s="101"/>
      <c r="N14" s="17"/>
      <c r="O14" s="17"/>
      <c r="P14" s="17"/>
      <c r="Q14" s="9"/>
    </row>
    <row r="15" spans="1:19" s="14" customFormat="1" ht="31.5" customHeight="1" thickBot="1" x14ac:dyDescent="0.35">
      <c r="A15" s="23" t="s">
        <v>14</v>
      </c>
      <c r="B15" s="37" t="s">
        <v>32</v>
      </c>
      <c r="C15" s="24" t="s">
        <v>13</v>
      </c>
      <c r="D15" s="25" t="s">
        <v>25</v>
      </c>
      <c r="E15" s="26" t="s">
        <v>26</v>
      </c>
      <c r="F15" s="27" t="s">
        <v>2</v>
      </c>
      <c r="G15" s="27" t="s">
        <v>1</v>
      </c>
      <c r="H15" s="28" t="s">
        <v>27</v>
      </c>
      <c r="I15" s="25" t="s">
        <v>25</v>
      </c>
      <c r="J15" s="26" t="s">
        <v>26</v>
      </c>
      <c r="K15" s="27" t="s">
        <v>2</v>
      </c>
      <c r="L15" s="27" t="s">
        <v>1</v>
      </c>
      <c r="M15" s="28" t="s">
        <v>27</v>
      </c>
      <c r="N15" s="50" t="s">
        <v>15</v>
      </c>
      <c r="O15" s="51" t="s">
        <v>23</v>
      </c>
      <c r="P15" s="51" t="s">
        <v>17</v>
      </c>
      <c r="Q15" s="52" t="s">
        <v>28</v>
      </c>
      <c r="R15" s="12"/>
      <c r="S15" s="13" t="s">
        <v>29</v>
      </c>
    </row>
    <row r="16" spans="1:19" x14ac:dyDescent="0.3">
      <c r="A16" s="40">
        <v>1</v>
      </c>
      <c r="B16" s="38" t="str">
        <f>UPPER(IF(ISBLANK($D$1),"",$D$1))</f>
        <v/>
      </c>
      <c r="C16" s="58"/>
      <c r="D16" s="59"/>
      <c r="E16" s="60"/>
      <c r="F16" s="81"/>
      <c r="G16" s="81"/>
      <c r="H16" s="85"/>
      <c r="I16" s="61"/>
      <c r="J16" s="60"/>
      <c r="K16" s="81"/>
      <c r="L16" s="81"/>
      <c r="M16" s="89"/>
      <c r="N16" s="53" t="str">
        <f>IF(AND(F16="F",K16="F"),"Féminine","Masculine")</f>
        <v>Masculine</v>
      </c>
      <c r="O16" s="54" t="e">
        <f t="array" ref="O16">_xlfn.IFS(OR(P16="Poussin",P16="Mini-poussin"),"Poussin/Mini-poussin",P16="Pupille","Pupille",P16="Benjamin","Benjamin",P16="Minime","Minime",OR(P16="Junior",P16="Cadet"),"Cadet/Junior")</f>
        <v>#N/A</v>
      </c>
      <c r="P16" s="54" t="e" cm="1">
        <f t="array" ref="P16">_xlfn.IFS(AND(G16&gt;='catégorie jeune'!A$15,L16&gt;='catégorie jeune'!A$15),"Mini-poussin",
AND(G16&gt;='catégorie jeune'!A$13,L16&gt;='catégorie jeune'!A$13),"Poussin",
AND(G16&gt;='catégorie jeune'!A$11,L16&gt;='catégorie jeune'!A$11),"Pupille",
AND(G16&gt;='catégorie jeune'!A$9,L16&gt;='catégorie jeune'!A$9),"Benjamin",
AND(G16&gt;='catégorie jeune'!A$7,L16&gt;='catégorie jeune'!A$7),"Minime",
AND(G16&gt;='catégorie jeune'!A$5,L16&gt;='catégorie jeune'!A$5),"Cadet",
AND(G16&gt;='catégorie jeune'!A$3,L16&gt;='catégorie jeune'!A$3),"Junior",
NOT(ISBLANK(G16)), "Problème!")</f>
        <v>#N/A</v>
      </c>
      <c r="Q16" s="55">
        <f>IF(AND(ISBLANK(H16),ISBLANK(G16)),0,IF(ISNUMBER(H16),3,IF(MID(H16,7,1)="C",4,6)))+IF(AND(ISBLANK(M16),ISBLANK(L16)),0,IF(ISNUMBER(M16),3,IF(MID(M16,7,1)="C",4,6)))</f>
        <v>0</v>
      </c>
      <c r="R16" s="8"/>
      <c r="S16" s="67"/>
    </row>
    <row r="17" spans="1:19" x14ac:dyDescent="0.3">
      <c r="A17" s="41">
        <v>2</v>
      </c>
      <c r="B17" s="38" t="str">
        <f t="shared" ref="B17:B75" si="0">UPPER(IF(ISBLANK($D$1),"",$D$1))</f>
        <v/>
      </c>
      <c r="C17" s="62"/>
      <c r="D17" s="63"/>
      <c r="E17" s="64"/>
      <c r="F17" s="82"/>
      <c r="G17" s="82"/>
      <c r="H17" s="86"/>
      <c r="I17" s="65"/>
      <c r="J17" s="64"/>
      <c r="K17" s="82"/>
      <c r="L17" s="82"/>
      <c r="M17" s="90"/>
      <c r="N17" s="41" t="str">
        <f>IF(AND(F17="F",K17="F"),"Féminine","Masculine")</f>
        <v>Masculine</v>
      </c>
      <c r="O17" s="39" t="e">
        <f t="array" ref="O17">_xlfn.IFS(OR(P17="Poussin",P17="Mini-poussin"),"Poussin/Mini-poussin",P17="Pupille","Pupille",P17="Benjamin","Benjamin",P17="Minime","Minime",OR(P17="Junior",P17="Cadet"),"Cadet/Junior")</f>
        <v>#N/A</v>
      </c>
      <c r="P17" s="39" t="e" cm="1">
        <f t="array" ref="P17">_xlfn.IFS(AND(G17&gt;='catégorie jeune'!A$15,L17&gt;='catégorie jeune'!A$15),"Mini-poussin",
AND(G17&gt;='catégorie jeune'!A$13,L17&gt;='catégorie jeune'!A$13),"Poussin",
AND(G17&gt;='catégorie jeune'!A$11,L17&gt;='catégorie jeune'!A$11),"Pupille",
AND(G17&gt;='catégorie jeune'!A$9,L17&gt;='catégorie jeune'!A$9),"Benjamin",
AND(G17&gt;='catégorie jeune'!A$7,L17&gt;='catégorie jeune'!A$7),"Minime",
AND(G17&gt;='catégorie jeune'!A$5,L17&gt;='catégorie jeune'!A$5),"Cadet",
AND(G17&gt;='catégorie jeune'!A$3,L17&gt;='catégorie jeune'!A$3),"Junior",
NOT(ISBLANK(G17)), "Problème!")</f>
        <v>#N/A</v>
      </c>
      <c r="Q17" s="56">
        <f t="shared" ref="Q17:Q65" si="1">IF(AND(ISBLANK(H17),ISBLANK(G17)),0,IF(ISNUMBER(H17),3,IF(MID(H17,7,1)="C",4,6)))+IF(AND(ISBLANK(M17),ISBLANK(L17)),0,IF(ISNUMBER(M17),3,IF(MID(M17,7,1)="C",4,6)))</f>
        <v>0</v>
      </c>
      <c r="R17" s="8"/>
      <c r="S17" s="67"/>
    </row>
    <row r="18" spans="1:19" x14ac:dyDescent="0.3">
      <c r="A18" s="41">
        <v>3</v>
      </c>
      <c r="B18" s="38" t="str">
        <f t="shared" si="0"/>
        <v/>
      </c>
      <c r="C18" s="62"/>
      <c r="D18" s="63"/>
      <c r="E18" s="64"/>
      <c r="F18" s="82"/>
      <c r="G18" s="82"/>
      <c r="H18" s="86"/>
      <c r="I18" s="65"/>
      <c r="J18" s="64"/>
      <c r="K18" s="82"/>
      <c r="L18" s="82"/>
      <c r="M18" s="90"/>
      <c r="N18" s="41" t="str">
        <f>IF(AND(F18="F",K18="F"),"Féminine","Masculine")</f>
        <v>Masculine</v>
      </c>
      <c r="O18" s="39" t="e">
        <f t="array" ref="O18">_xlfn.IFS(OR(P18="Poussin",P18="Mini-poussin"),"Poussin/Mini-poussin",P18="Pupille","Pupille",P18="Benjamin","Benjamin",P18="Minime","Minime",OR(P18="Junior",P18="Cadet"),"Cadet/Junior")</f>
        <v>#N/A</v>
      </c>
      <c r="P18" s="39" t="e" cm="1">
        <f t="array" ref="P18">_xlfn.IFS(AND(G18&gt;='catégorie jeune'!A$15,L18&gt;='catégorie jeune'!A$15),"Mini-poussin",
AND(G18&gt;='catégorie jeune'!A$13,L18&gt;='catégorie jeune'!A$13),"Poussin",
AND(G18&gt;='catégorie jeune'!A$11,L18&gt;='catégorie jeune'!A$11),"Pupille",
AND(G18&gt;='catégorie jeune'!A$9,L18&gt;='catégorie jeune'!A$9),"Benjamin",
AND(G18&gt;='catégorie jeune'!A$7,L18&gt;='catégorie jeune'!A$7),"Minime",
AND(G18&gt;='catégorie jeune'!A$5,L18&gt;='catégorie jeune'!A$5),"Cadet",
AND(G18&gt;='catégorie jeune'!A$3,L18&gt;='catégorie jeune'!A$3),"Junior",
NOT(ISBLANK(G18)), "Problème!")</f>
        <v>#N/A</v>
      </c>
      <c r="Q18" s="56">
        <f t="shared" si="1"/>
        <v>0</v>
      </c>
      <c r="R18" s="8"/>
      <c r="S18" s="67"/>
    </row>
    <row r="19" spans="1:19" x14ac:dyDescent="0.3">
      <c r="A19" s="41">
        <v>4</v>
      </c>
      <c r="B19" s="38" t="str">
        <f t="shared" si="0"/>
        <v/>
      </c>
      <c r="C19" s="62"/>
      <c r="D19" s="63"/>
      <c r="E19" s="64"/>
      <c r="F19" s="82"/>
      <c r="G19" s="82"/>
      <c r="H19" s="86"/>
      <c r="I19" s="65"/>
      <c r="J19" s="64"/>
      <c r="K19" s="82"/>
      <c r="L19" s="82"/>
      <c r="M19" s="90"/>
      <c r="N19" s="41" t="str">
        <f>IF(AND(F19="F",K19="F"),"Féminine","Masculine")</f>
        <v>Masculine</v>
      </c>
      <c r="O19" s="39" t="e">
        <f t="array" ref="O19">_xlfn.IFS(OR(P19="Poussin",P19="Mini-poussin"),"Poussin/Mini-poussin",P19="Pupille","Pupille",P19="Benjamin","Benjamin",P19="Minime","Minime",OR(P19="Junior",P19="Cadet"),"Cadet/Junior")</f>
        <v>#N/A</v>
      </c>
      <c r="P19" s="39" t="e" cm="1">
        <f t="array" ref="P19">_xlfn.IFS(AND(G19&gt;='catégorie jeune'!A$15,L19&gt;='catégorie jeune'!A$15),"Mini-poussin",
AND(G19&gt;='catégorie jeune'!A$13,L19&gt;='catégorie jeune'!A$13),"Poussin",
AND(G19&gt;='catégorie jeune'!A$11,L19&gt;='catégorie jeune'!A$11),"Pupille",
AND(G19&gt;='catégorie jeune'!A$9,L19&gt;='catégorie jeune'!A$9),"Benjamin",
AND(G19&gt;='catégorie jeune'!A$7,L19&gt;='catégorie jeune'!A$7),"Minime",
AND(G19&gt;='catégorie jeune'!A$5,L19&gt;='catégorie jeune'!A$5),"Cadet",
AND(G19&gt;='catégorie jeune'!A$3,L19&gt;='catégorie jeune'!A$3),"Junior",
NOT(ISBLANK(G19)), "Problème!")</f>
        <v>#N/A</v>
      </c>
      <c r="Q19" s="56">
        <f t="shared" si="1"/>
        <v>0</v>
      </c>
      <c r="R19" s="8"/>
      <c r="S19" s="67"/>
    </row>
    <row r="20" spans="1:19" x14ac:dyDescent="0.3">
      <c r="A20" s="41">
        <v>5</v>
      </c>
      <c r="B20" s="38" t="str">
        <f t="shared" si="0"/>
        <v/>
      </c>
      <c r="C20" s="62"/>
      <c r="D20" s="63"/>
      <c r="E20" s="64"/>
      <c r="F20" s="82"/>
      <c r="G20" s="82"/>
      <c r="H20" s="86"/>
      <c r="I20" s="66"/>
      <c r="J20" s="67"/>
      <c r="K20" s="82"/>
      <c r="L20" s="82"/>
      <c r="M20" s="90"/>
      <c r="N20" s="41" t="str">
        <f t="shared" ref="N20:N75" si="2">IF(AND(F20="F",K20="F"),"Féminine","Masculine")</f>
        <v>Masculine</v>
      </c>
      <c r="O20" s="39" t="e">
        <f t="array" ref="O20">_xlfn.IFS(OR(P20="Poussin",P20="Mini-poussin"),"Poussin/Mini-poussin",P20="Pupille","Pupille",P20="Benjamin","Benjamin",P20="Minime","Minime",OR(P20="Junior",P20="Cadet"),"Cadet/Junior")</f>
        <v>#N/A</v>
      </c>
      <c r="P20" s="39" t="e" cm="1">
        <f t="array" ref="P20">_xlfn.IFS(AND(G20&gt;='catégorie jeune'!A$15,L20&gt;='catégorie jeune'!A$15),"Mini-poussin",
AND(G20&gt;='catégorie jeune'!A$13,L20&gt;='catégorie jeune'!A$13),"Poussin",
AND(G20&gt;='catégorie jeune'!A$11,L20&gt;='catégorie jeune'!A$11),"Pupille",
AND(G20&gt;='catégorie jeune'!A$9,L20&gt;='catégorie jeune'!A$9),"Benjamin",
AND(G20&gt;='catégorie jeune'!A$7,L20&gt;='catégorie jeune'!A$7),"Minime",
AND(G20&gt;='catégorie jeune'!A$5,L20&gt;='catégorie jeune'!A$5),"Cadet",
AND(G20&gt;='catégorie jeune'!A$3,L20&gt;='catégorie jeune'!A$3),"Junior",
NOT(ISBLANK(G20)), "Problème!")</f>
        <v>#N/A</v>
      </c>
      <c r="Q20" s="56">
        <f t="shared" si="1"/>
        <v>0</v>
      </c>
      <c r="R20" s="8"/>
      <c r="S20" s="67"/>
    </row>
    <row r="21" spans="1:19" x14ac:dyDescent="0.3">
      <c r="A21" s="41">
        <v>6</v>
      </c>
      <c r="B21" s="38" t="str">
        <f t="shared" si="0"/>
        <v/>
      </c>
      <c r="C21" s="62"/>
      <c r="D21" s="63"/>
      <c r="E21" s="64"/>
      <c r="F21" s="82"/>
      <c r="G21" s="82"/>
      <c r="H21" s="86"/>
      <c r="I21" s="68"/>
      <c r="J21" s="67"/>
      <c r="K21" s="82"/>
      <c r="L21" s="82"/>
      <c r="M21" s="90"/>
      <c r="N21" s="41" t="str">
        <f t="shared" si="2"/>
        <v>Masculine</v>
      </c>
      <c r="O21" s="39" t="e">
        <f t="array" ref="O21">_xlfn.IFS(OR(P21="Poussin",P21="Mini-poussin"),"Poussin/Mini-poussin",P21="Pupille","Pupille",P21="Benjamin","Benjamin",P21="Minime","Minime",OR(P21="Junior",P21="Cadet"),"Cadet/Junior")</f>
        <v>#N/A</v>
      </c>
      <c r="P21" s="39" t="e" cm="1">
        <f t="array" ref="P21">_xlfn.IFS(AND(G21&gt;='catégorie jeune'!A$15,L21&gt;='catégorie jeune'!A$15),"Mini-poussin",
AND(G21&gt;='catégorie jeune'!A$13,L21&gt;='catégorie jeune'!A$13),"Poussin",
AND(G21&gt;='catégorie jeune'!A$11,L21&gt;='catégorie jeune'!A$11),"Pupille",
AND(G21&gt;='catégorie jeune'!A$9,L21&gt;='catégorie jeune'!A$9),"Benjamin",
AND(G21&gt;='catégorie jeune'!A$7,L21&gt;='catégorie jeune'!A$7),"Minime",
AND(G21&gt;='catégorie jeune'!A$5,L21&gt;='catégorie jeune'!A$5),"Cadet",
AND(G21&gt;='catégorie jeune'!A$3,L21&gt;='catégorie jeune'!A$3),"Junior",
NOT(ISBLANK(G21)), "Problème!")</f>
        <v>#N/A</v>
      </c>
      <c r="Q21" s="56">
        <f t="shared" si="1"/>
        <v>0</v>
      </c>
      <c r="R21" s="8"/>
      <c r="S21" s="67"/>
    </row>
    <row r="22" spans="1:19" x14ac:dyDescent="0.3">
      <c r="A22" s="41">
        <v>7</v>
      </c>
      <c r="B22" s="38" t="str">
        <f t="shared" si="0"/>
        <v/>
      </c>
      <c r="C22" s="62"/>
      <c r="D22" s="63"/>
      <c r="E22" s="64"/>
      <c r="F22" s="82"/>
      <c r="G22" s="82"/>
      <c r="H22" s="86"/>
      <c r="I22" s="68"/>
      <c r="J22" s="67"/>
      <c r="K22" s="82"/>
      <c r="L22" s="82"/>
      <c r="M22" s="90"/>
      <c r="N22" s="41" t="str">
        <f t="shared" si="2"/>
        <v>Masculine</v>
      </c>
      <c r="O22" s="39" t="e">
        <f t="array" ref="O22">_xlfn.IFS(OR(P22="Poussin",P22="Mini-poussin"),"Poussin/Mini-poussin",P22="Pupille","Pupille",P22="Benjamin","Benjamin",P22="Minime","Minime",OR(P22="Junior",P22="Cadet"),"Cadet/Junior")</f>
        <v>#N/A</v>
      </c>
      <c r="P22" s="39" t="e" cm="1">
        <f t="array" ref="P22">_xlfn.IFS(AND(G22&gt;='catégorie jeune'!A$15,L22&gt;='catégorie jeune'!A$15),"Mini-poussin",
AND(G22&gt;='catégorie jeune'!A$13,L22&gt;='catégorie jeune'!A$13),"Poussin",
AND(G22&gt;='catégorie jeune'!A$11,L22&gt;='catégorie jeune'!A$11),"Pupille",
AND(G22&gt;='catégorie jeune'!A$9,L22&gt;='catégorie jeune'!A$9),"Benjamin",
AND(G22&gt;='catégorie jeune'!A$7,L22&gt;='catégorie jeune'!A$7),"Minime",
AND(G22&gt;='catégorie jeune'!A$5,L22&gt;='catégorie jeune'!A$5),"Cadet",
AND(G22&gt;='catégorie jeune'!A$3,L22&gt;='catégorie jeune'!A$3),"Junior",
NOT(ISBLANK(G22)), "Problème!")</f>
        <v>#N/A</v>
      </c>
      <c r="Q22" s="56">
        <f t="shared" si="1"/>
        <v>0</v>
      </c>
      <c r="R22" s="8"/>
      <c r="S22" s="67"/>
    </row>
    <row r="23" spans="1:19" x14ac:dyDescent="0.3">
      <c r="A23" s="41">
        <v>8</v>
      </c>
      <c r="B23" s="38" t="str">
        <f t="shared" si="0"/>
        <v/>
      </c>
      <c r="C23" s="62"/>
      <c r="D23" s="63"/>
      <c r="E23" s="64"/>
      <c r="F23" s="82"/>
      <c r="G23" s="82"/>
      <c r="H23" s="86"/>
      <c r="I23" s="68"/>
      <c r="J23" s="67"/>
      <c r="K23" s="82"/>
      <c r="L23" s="82"/>
      <c r="M23" s="90"/>
      <c r="N23" s="41" t="str">
        <f t="shared" si="2"/>
        <v>Masculine</v>
      </c>
      <c r="O23" s="39" t="e">
        <f t="array" ref="O23">_xlfn.IFS(OR(P23="Poussin",P23="Mini-poussin"),"Poussin/Mini-poussin",P23="Pupille","Pupille",P23="Benjamin","Benjamin",P23="Minime","Minime",OR(P23="Junior",P23="Cadet"),"Cadet/Junior")</f>
        <v>#N/A</v>
      </c>
      <c r="P23" s="39" t="e" cm="1">
        <f t="array" ref="P23">_xlfn.IFS(AND(G23&gt;='catégorie jeune'!A$15,L23&gt;='catégorie jeune'!A$15),"Mini-poussin",
AND(G23&gt;='catégorie jeune'!A$13,L23&gt;='catégorie jeune'!A$13),"Poussin",
AND(G23&gt;='catégorie jeune'!A$11,L23&gt;='catégorie jeune'!A$11),"Pupille",
AND(G23&gt;='catégorie jeune'!A$9,L23&gt;='catégorie jeune'!A$9),"Benjamin",
AND(G23&gt;='catégorie jeune'!A$7,L23&gt;='catégorie jeune'!A$7),"Minime",
AND(G23&gt;='catégorie jeune'!A$5,L23&gt;='catégorie jeune'!A$5),"Cadet",
AND(G23&gt;='catégorie jeune'!A$3,L23&gt;='catégorie jeune'!A$3),"Junior",
NOT(ISBLANK(G23)), "Problème!")</f>
        <v>#N/A</v>
      </c>
      <c r="Q23" s="56">
        <f t="shared" si="1"/>
        <v>0</v>
      </c>
      <c r="R23" s="8"/>
      <c r="S23" s="67"/>
    </row>
    <row r="24" spans="1:19" x14ac:dyDescent="0.3">
      <c r="A24" s="41">
        <v>9</v>
      </c>
      <c r="B24" s="38" t="str">
        <f t="shared" si="0"/>
        <v/>
      </c>
      <c r="C24" s="62"/>
      <c r="D24" s="63"/>
      <c r="E24" s="64"/>
      <c r="F24" s="82"/>
      <c r="G24" s="82"/>
      <c r="H24" s="86"/>
      <c r="I24" s="68"/>
      <c r="J24" s="67"/>
      <c r="K24" s="82"/>
      <c r="L24" s="82"/>
      <c r="M24" s="90"/>
      <c r="N24" s="41" t="str">
        <f t="shared" si="2"/>
        <v>Masculine</v>
      </c>
      <c r="O24" s="39" t="e">
        <f t="array" ref="O24">_xlfn.IFS(OR(P24="Poussin",P24="Mini-poussin"),"Poussin/Mini-poussin",P24="Pupille","Pupille",P24="Benjamin","Benjamin",P24="Minime","Minime",OR(P24="Junior",P24="Cadet"),"Cadet/Junior")</f>
        <v>#N/A</v>
      </c>
      <c r="P24" s="39" t="e" cm="1">
        <f t="array" ref="P24">_xlfn.IFS(AND(G24&gt;='catégorie jeune'!A$15,L24&gt;='catégorie jeune'!A$15),"Mini-poussin",
AND(G24&gt;='catégorie jeune'!A$13,L24&gt;='catégorie jeune'!A$13),"Poussin",
AND(G24&gt;='catégorie jeune'!A$11,L24&gt;='catégorie jeune'!A$11),"Pupille",
AND(G24&gt;='catégorie jeune'!A$9,L24&gt;='catégorie jeune'!A$9),"Benjamin",
AND(G24&gt;='catégorie jeune'!A$7,L24&gt;='catégorie jeune'!A$7),"Minime",
AND(G24&gt;='catégorie jeune'!A$5,L24&gt;='catégorie jeune'!A$5),"Cadet",
AND(G24&gt;='catégorie jeune'!A$3,L24&gt;='catégorie jeune'!A$3),"Junior",
NOT(ISBLANK(G24)), "Problème!")</f>
        <v>#N/A</v>
      </c>
      <c r="Q24" s="56">
        <f t="shared" si="1"/>
        <v>0</v>
      </c>
      <c r="R24" s="8"/>
      <c r="S24" s="67"/>
    </row>
    <row r="25" spans="1:19" x14ac:dyDescent="0.3">
      <c r="A25" s="41">
        <v>10</v>
      </c>
      <c r="B25" s="38" t="str">
        <f t="shared" si="0"/>
        <v/>
      </c>
      <c r="C25" s="62"/>
      <c r="D25" s="63"/>
      <c r="E25" s="64"/>
      <c r="F25" s="82"/>
      <c r="G25" s="82"/>
      <c r="H25" s="86"/>
      <c r="I25" s="68"/>
      <c r="J25" s="67"/>
      <c r="K25" s="82"/>
      <c r="L25" s="82"/>
      <c r="M25" s="90"/>
      <c r="N25" s="41" t="str">
        <f t="shared" si="2"/>
        <v>Masculine</v>
      </c>
      <c r="O25" s="39" t="e">
        <f t="array" ref="O25">_xlfn.IFS(OR(P25="Poussin",P25="Mini-poussin"),"Poussin/Mini-poussin",P25="Pupille","Pupille",P25="Benjamin","Benjamin",P25="Minime","Minime",OR(P25="Junior",P25="Cadet"),"Cadet/Junior")</f>
        <v>#N/A</v>
      </c>
      <c r="P25" s="39" t="e" cm="1">
        <f t="array" ref="P25">_xlfn.IFS(AND(G25&gt;='catégorie jeune'!A$15,L25&gt;='catégorie jeune'!A$15),"Mini-poussin",
AND(G25&gt;='catégorie jeune'!A$13,L25&gt;='catégorie jeune'!A$13),"Poussin",
AND(G25&gt;='catégorie jeune'!A$11,L25&gt;='catégorie jeune'!A$11),"Pupille",
AND(G25&gt;='catégorie jeune'!A$9,L25&gt;='catégorie jeune'!A$9),"Benjamin",
AND(G25&gt;='catégorie jeune'!A$7,L25&gt;='catégorie jeune'!A$7),"Minime",
AND(G25&gt;='catégorie jeune'!A$5,L25&gt;='catégorie jeune'!A$5),"Cadet",
AND(G25&gt;='catégorie jeune'!A$3,L25&gt;='catégorie jeune'!A$3),"Junior",
NOT(ISBLANK(G25)), "Problème!")</f>
        <v>#N/A</v>
      </c>
      <c r="Q25" s="56">
        <f t="shared" si="1"/>
        <v>0</v>
      </c>
      <c r="R25" s="8"/>
      <c r="S25" s="67"/>
    </row>
    <row r="26" spans="1:19" x14ac:dyDescent="0.3">
      <c r="A26" s="41">
        <v>11</v>
      </c>
      <c r="B26" s="38" t="str">
        <f t="shared" si="0"/>
        <v/>
      </c>
      <c r="C26" s="62"/>
      <c r="D26" s="63"/>
      <c r="E26" s="64"/>
      <c r="F26" s="82"/>
      <c r="G26" s="82"/>
      <c r="H26" s="86"/>
      <c r="I26" s="68"/>
      <c r="J26" s="67"/>
      <c r="K26" s="82"/>
      <c r="L26" s="82"/>
      <c r="M26" s="90"/>
      <c r="N26" s="41" t="str">
        <f t="shared" si="2"/>
        <v>Masculine</v>
      </c>
      <c r="O26" s="39" t="e">
        <f t="array" ref="O26">_xlfn.IFS(OR(P26="Poussin",P26="Mini-poussin"),"Poussin/Mini-poussin",P26="Pupille","Pupille",P26="Benjamin","Benjamin",P26="Minime","Minime",OR(P26="Junior",P26="Cadet"),"Cadet/Junior")</f>
        <v>#N/A</v>
      </c>
      <c r="P26" s="39" t="e" cm="1">
        <f t="array" ref="P26">_xlfn.IFS(AND(G26&gt;='catégorie jeune'!A$15,L26&gt;='catégorie jeune'!A$15),"Mini-poussin",
AND(G26&gt;='catégorie jeune'!A$13,L26&gt;='catégorie jeune'!A$13),"Poussin",
AND(G26&gt;='catégorie jeune'!A$11,L26&gt;='catégorie jeune'!A$11),"Pupille",
AND(G26&gt;='catégorie jeune'!A$9,L26&gt;='catégorie jeune'!A$9),"Benjamin",
AND(G26&gt;='catégorie jeune'!A$7,L26&gt;='catégorie jeune'!A$7),"Minime",
AND(G26&gt;='catégorie jeune'!A$5,L26&gt;='catégorie jeune'!A$5),"Cadet",
AND(G26&gt;='catégorie jeune'!A$3,L26&gt;='catégorie jeune'!A$3),"Junior",
NOT(ISBLANK(G26)), "Problème!")</f>
        <v>#N/A</v>
      </c>
      <c r="Q26" s="56">
        <f t="shared" si="1"/>
        <v>0</v>
      </c>
      <c r="R26" s="8"/>
      <c r="S26" s="67"/>
    </row>
    <row r="27" spans="1:19" x14ac:dyDescent="0.3">
      <c r="A27" s="41">
        <v>12</v>
      </c>
      <c r="B27" s="38" t="str">
        <f t="shared" si="0"/>
        <v/>
      </c>
      <c r="C27" s="62"/>
      <c r="D27" s="63"/>
      <c r="E27" s="64"/>
      <c r="F27" s="82"/>
      <c r="G27" s="82"/>
      <c r="H27" s="86"/>
      <c r="I27" s="68"/>
      <c r="J27" s="67"/>
      <c r="K27" s="82"/>
      <c r="L27" s="82"/>
      <c r="M27" s="90"/>
      <c r="N27" s="41" t="str">
        <f t="shared" si="2"/>
        <v>Masculine</v>
      </c>
      <c r="O27" s="39" t="e">
        <f t="array" ref="O27">_xlfn.IFS(OR(P27="Poussin",P27="Mini-poussin"),"Poussin/Mini-poussin",P27="Pupille","Pupille",P27="Benjamin","Benjamin",P27="Minime","Minime",OR(P27="Junior",P27="Cadet"),"Cadet/Junior")</f>
        <v>#N/A</v>
      </c>
      <c r="P27" s="39" t="e" cm="1">
        <f t="array" ref="P27">_xlfn.IFS(AND(G27&gt;='catégorie jeune'!A$15,L27&gt;='catégorie jeune'!A$15),"Mini-poussin",
AND(G27&gt;='catégorie jeune'!A$13,L27&gt;='catégorie jeune'!A$13),"Poussin",
AND(G27&gt;='catégorie jeune'!A$11,L27&gt;='catégorie jeune'!A$11),"Pupille",
AND(G27&gt;='catégorie jeune'!A$9,L27&gt;='catégorie jeune'!A$9),"Benjamin",
AND(G27&gt;='catégorie jeune'!A$7,L27&gt;='catégorie jeune'!A$7),"Minime",
AND(G27&gt;='catégorie jeune'!A$5,L27&gt;='catégorie jeune'!A$5),"Cadet",
AND(G27&gt;='catégorie jeune'!A$3,L27&gt;='catégorie jeune'!A$3),"Junior",
NOT(ISBLANK(G27)), "Problème!")</f>
        <v>#N/A</v>
      </c>
      <c r="Q27" s="56">
        <f t="shared" si="1"/>
        <v>0</v>
      </c>
      <c r="R27" s="8"/>
      <c r="S27" s="67"/>
    </row>
    <row r="28" spans="1:19" x14ac:dyDescent="0.3">
      <c r="A28" s="41">
        <v>13</v>
      </c>
      <c r="B28" s="38" t="str">
        <f t="shared" si="0"/>
        <v/>
      </c>
      <c r="C28" s="62"/>
      <c r="D28" s="63"/>
      <c r="E28" s="64"/>
      <c r="F28" s="82"/>
      <c r="G28" s="82"/>
      <c r="H28" s="86"/>
      <c r="I28" s="65"/>
      <c r="J28" s="64"/>
      <c r="K28" s="82"/>
      <c r="L28" s="82"/>
      <c r="M28" s="90"/>
      <c r="N28" s="41" t="str">
        <f t="shared" si="2"/>
        <v>Masculine</v>
      </c>
      <c r="O28" s="39" t="e">
        <f t="array" ref="O28">_xlfn.IFS(OR(P28="Poussin",P28="Mini-poussin"),"Poussin/Mini-poussin",P28="Pupille","Pupille",P28="Benjamin","Benjamin",P28="Minime","Minime",OR(P28="Junior",P28="Cadet"),"Cadet/Junior")</f>
        <v>#N/A</v>
      </c>
      <c r="P28" s="39" t="e" cm="1">
        <f t="array" ref="P28">_xlfn.IFS(AND(G28&gt;='catégorie jeune'!A$15,L28&gt;='catégorie jeune'!A$15),"Mini-poussin",
AND(G28&gt;='catégorie jeune'!A$13,L28&gt;='catégorie jeune'!A$13),"Poussin",
AND(G28&gt;='catégorie jeune'!A$11,L28&gt;='catégorie jeune'!A$11),"Pupille",
AND(G28&gt;='catégorie jeune'!A$9,L28&gt;='catégorie jeune'!A$9),"Benjamin",
AND(G28&gt;='catégorie jeune'!A$7,L28&gt;='catégorie jeune'!A$7),"Minime",
AND(G28&gt;='catégorie jeune'!A$5,L28&gt;='catégorie jeune'!A$5),"Cadet",
AND(G28&gt;='catégorie jeune'!A$3,L28&gt;='catégorie jeune'!A$3),"Junior",
NOT(ISBLANK(G28)), "Problème!")</f>
        <v>#N/A</v>
      </c>
      <c r="Q28" s="56">
        <f t="shared" si="1"/>
        <v>0</v>
      </c>
      <c r="R28" s="8"/>
      <c r="S28" s="67"/>
    </row>
    <row r="29" spans="1:19" x14ac:dyDescent="0.3">
      <c r="A29" s="41">
        <v>14</v>
      </c>
      <c r="B29" s="38" t="str">
        <f t="shared" si="0"/>
        <v/>
      </c>
      <c r="C29" s="62"/>
      <c r="D29" s="63"/>
      <c r="E29" s="64"/>
      <c r="F29" s="82"/>
      <c r="G29" s="82"/>
      <c r="H29" s="86"/>
      <c r="I29" s="65"/>
      <c r="J29" s="64"/>
      <c r="K29" s="82"/>
      <c r="L29" s="82"/>
      <c r="M29" s="90"/>
      <c r="N29" s="41" t="str">
        <f t="shared" si="2"/>
        <v>Masculine</v>
      </c>
      <c r="O29" s="39" t="e">
        <f t="array" ref="O29">_xlfn.IFS(OR(P29="Poussin",P29="Mini-poussin"),"Poussin/Mini-poussin",P29="Pupille","Pupille",P29="Benjamin","Benjamin",P29="Minime","Minime",OR(P29="Junior",P29="Cadet"),"Cadet/Junior")</f>
        <v>#N/A</v>
      </c>
      <c r="P29" s="39" t="e" cm="1">
        <f t="array" ref="P29">_xlfn.IFS(AND(G29&gt;='catégorie jeune'!A$15,L29&gt;='catégorie jeune'!A$15),"Mini-poussin",
AND(G29&gt;='catégorie jeune'!A$13,L29&gt;='catégorie jeune'!A$13),"Poussin",
AND(G29&gt;='catégorie jeune'!A$11,L29&gt;='catégorie jeune'!A$11),"Pupille",
AND(G29&gt;='catégorie jeune'!A$9,L29&gt;='catégorie jeune'!A$9),"Benjamin",
AND(G29&gt;='catégorie jeune'!A$7,L29&gt;='catégorie jeune'!A$7),"Minime",
AND(G29&gt;='catégorie jeune'!A$5,L29&gt;='catégorie jeune'!A$5),"Cadet",
AND(G29&gt;='catégorie jeune'!A$3,L29&gt;='catégorie jeune'!A$3),"Junior",
NOT(ISBLANK(G29)), "Problème!")</f>
        <v>#N/A</v>
      </c>
      <c r="Q29" s="56">
        <f t="shared" si="1"/>
        <v>0</v>
      </c>
      <c r="R29" s="8"/>
      <c r="S29" s="67"/>
    </row>
    <row r="30" spans="1:19" x14ac:dyDescent="0.3">
      <c r="A30" s="41">
        <v>15</v>
      </c>
      <c r="B30" s="38" t="str">
        <f t="shared" si="0"/>
        <v/>
      </c>
      <c r="C30" s="62"/>
      <c r="D30" s="63"/>
      <c r="E30" s="64"/>
      <c r="F30" s="82"/>
      <c r="G30" s="82"/>
      <c r="H30" s="86"/>
      <c r="I30" s="65"/>
      <c r="J30" s="64"/>
      <c r="K30" s="82"/>
      <c r="L30" s="82"/>
      <c r="M30" s="90"/>
      <c r="N30" s="41" t="str">
        <f t="shared" si="2"/>
        <v>Masculine</v>
      </c>
      <c r="O30" s="39" t="e">
        <f t="array" ref="O30">_xlfn.IFS(OR(P30="Poussin",P30="Mini-poussin"),"Poussin/Mini-poussin",P30="Pupille","Pupille",P30="Benjamin","Benjamin",P30="Minime","Minime",OR(P30="Junior",P30="Cadet"),"Cadet/Junior")</f>
        <v>#N/A</v>
      </c>
      <c r="P30" s="39" t="e" cm="1">
        <f t="array" ref="P30">_xlfn.IFS(AND(G30&gt;='catégorie jeune'!A$15,L30&gt;='catégorie jeune'!A$15),"Mini-poussin",
AND(G30&gt;='catégorie jeune'!A$13,L30&gt;='catégorie jeune'!A$13),"Poussin",
AND(G30&gt;='catégorie jeune'!A$11,L30&gt;='catégorie jeune'!A$11),"Pupille",
AND(G30&gt;='catégorie jeune'!A$9,L30&gt;='catégorie jeune'!A$9),"Benjamin",
AND(G30&gt;='catégorie jeune'!A$7,L30&gt;='catégorie jeune'!A$7),"Minime",
AND(G30&gt;='catégorie jeune'!A$5,L30&gt;='catégorie jeune'!A$5),"Cadet",
AND(G30&gt;='catégorie jeune'!A$3,L30&gt;='catégorie jeune'!A$3),"Junior",
NOT(ISBLANK(G30)), "Problème!")</f>
        <v>#N/A</v>
      </c>
      <c r="Q30" s="56">
        <f t="shared" si="1"/>
        <v>0</v>
      </c>
      <c r="R30" s="8"/>
      <c r="S30" s="67"/>
    </row>
    <row r="31" spans="1:19" x14ac:dyDescent="0.3">
      <c r="A31" s="41">
        <v>16</v>
      </c>
      <c r="B31" s="38" t="str">
        <f t="shared" si="0"/>
        <v/>
      </c>
      <c r="C31" s="62"/>
      <c r="D31" s="63"/>
      <c r="E31" s="64"/>
      <c r="F31" s="82"/>
      <c r="G31" s="82"/>
      <c r="H31" s="86"/>
      <c r="I31" s="65"/>
      <c r="J31" s="64"/>
      <c r="K31" s="82"/>
      <c r="L31" s="82"/>
      <c r="M31" s="90"/>
      <c r="N31" s="41" t="str">
        <f t="shared" si="2"/>
        <v>Masculine</v>
      </c>
      <c r="O31" s="39" t="e">
        <f t="array" ref="O31">_xlfn.IFS(OR(P31="Poussin",P31="Mini-poussin"),"Poussin/Mini-poussin",P31="Pupille","Pupille",P31="Benjamin","Benjamin",P31="Minime","Minime",OR(P31="Junior",P31="Cadet"),"Cadet/Junior")</f>
        <v>#N/A</v>
      </c>
      <c r="P31" s="39" t="e" cm="1">
        <f t="array" ref="P31">_xlfn.IFS(AND(G31&gt;='catégorie jeune'!A$15,L31&gt;='catégorie jeune'!A$15),"Mini-poussin",
AND(G31&gt;='catégorie jeune'!A$13,L31&gt;='catégorie jeune'!A$13),"Poussin",
AND(G31&gt;='catégorie jeune'!A$11,L31&gt;='catégorie jeune'!A$11),"Pupille",
AND(G31&gt;='catégorie jeune'!A$9,L31&gt;='catégorie jeune'!A$9),"Benjamin",
AND(G31&gt;='catégorie jeune'!A$7,L31&gt;='catégorie jeune'!A$7),"Minime",
AND(G31&gt;='catégorie jeune'!A$5,L31&gt;='catégorie jeune'!A$5),"Cadet",
AND(G31&gt;='catégorie jeune'!A$3,L31&gt;='catégorie jeune'!A$3),"Junior",
NOT(ISBLANK(G31)), "Problème!")</f>
        <v>#N/A</v>
      </c>
      <c r="Q31" s="56">
        <f t="shared" si="1"/>
        <v>0</v>
      </c>
      <c r="R31" s="8"/>
      <c r="S31" s="67"/>
    </row>
    <row r="32" spans="1:19" x14ac:dyDescent="0.3">
      <c r="A32" s="41">
        <v>17</v>
      </c>
      <c r="B32" s="38" t="str">
        <f t="shared" si="0"/>
        <v/>
      </c>
      <c r="C32" s="62"/>
      <c r="D32" s="63"/>
      <c r="E32" s="64"/>
      <c r="F32" s="82"/>
      <c r="G32" s="82"/>
      <c r="H32" s="86"/>
      <c r="I32" s="65"/>
      <c r="J32" s="64"/>
      <c r="K32" s="82"/>
      <c r="L32" s="82"/>
      <c r="M32" s="90"/>
      <c r="N32" s="41" t="str">
        <f t="shared" si="2"/>
        <v>Masculine</v>
      </c>
      <c r="O32" s="39" t="e">
        <f t="array" ref="O32">_xlfn.IFS(OR(P32="Poussin",P32="Mini-poussin"),"Poussin/Mini-poussin",P32="Pupille","Pupille",P32="Benjamin","Benjamin",P32="Minime","Minime",OR(P32="Junior",P32="Cadet"),"Cadet/Junior")</f>
        <v>#N/A</v>
      </c>
      <c r="P32" s="39" t="e" cm="1">
        <f t="array" ref="P32">_xlfn.IFS(AND(G32&gt;='catégorie jeune'!A$15,L32&gt;='catégorie jeune'!A$15),"Mini-poussin",
AND(G32&gt;='catégorie jeune'!A$13,L32&gt;='catégorie jeune'!A$13),"Poussin",
AND(G32&gt;='catégorie jeune'!A$11,L32&gt;='catégorie jeune'!A$11),"Pupille",
AND(G32&gt;='catégorie jeune'!A$9,L32&gt;='catégorie jeune'!A$9),"Benjamin",
AND(G32&gt;='catégorie jeune'!A$7,L32&gt;='catégorie jeune'!A$7),"Minime",
AND(G32&gt;='catégorie jeune'!A$5,L32&gt;='catégorie jeune'!A$5),"Cadet",
AND(G32&gt;='catégorie jeune'!A$3,L32&gt;='catégorie jeune'!A$3),"Junior",
NOT(ISBLANK(G32)), "Problème!")</f>
        <v>#N/A</v>
      </c>
      <c r="Q32" s="56">
        <f t="shared" si="1"/>
        <v>0</v>
      </c>
      <c r="R32" s="8"/>
      <c r="S32" s="67"/>
    </row>
    <row r="33" spans="1:19" x14ac:dyDescent="0.3">
      <c r="A33" s="41">
        <v>18</v>
      </c>
      <c r="B33" s="38" t="str">
        <f t="shared" si="0"/>
        <v/>
      </c>
      <c r="C33" s="62"/>
      <c r="D33" s="63"/>
      <c r="E33" s="64"/>
      <c r="F33" s="82"/>
      <c r="G33" s="82"/>
      <c r="H33" s="86"/>
      <c r="I33" s="65"/>
      <c r="J33" s="64"/>
      <c r="K33" s="82"/>
      <c r="L33" s="82"/>
      <c r="M33" s="90"/>
      <c r="N33" s="41" t="str">
        <f t="shared" si="2"/>
        <v>Masculine</v>
      </c>
      <c r="O33" s="39" t="e">
        <f t="array" ref="O33">_xlfn.IFS(OR(P33="Poussin",P33="Mini-poussin"),"Poussin/Mini-poussin",P33="Pupille","Pupille",P33="Benjamin","Benjamin",P33="Minime","Minime",OR(P33="Junior",P33="Cadet"),"Cadet/Junior")</f>
        <v>#N/A</v>
      </c>
      <c r="P33" s="39" t="e" cm="1">
        <f t="array" ref="P33">_xlfn.IFS(AND(G33&gt;='catégorie jeune'!A$15,L33&gt;='catégorie jeune'!A$15),"Mini-poussin",
AND(G33&gt;='catégorie jeune'!A$13,L33&gt;='catégorie jeune'!A$13),"Poussin",
AND(G33&gt;='catégorie jeune'!A$11,L33&gt;='catégorie jeune'!A$11),"Pupille",
AND(G33&gt;='catégorie jeune'!A$9,L33&gt;='catégorie jeune'!A$9),"Benjamin",
AND(G33&gt;='catégorie jeune'!A$7,L33&gt;='catégorie jeune'!A$7),"Minime",
AND(G33&gt;='catégorie jeune'!A$5,L33&gt;='catégorie jeune'!A$5),"Cadet",
AND(G33&gt;='catégorie jeune'!A$3,L33&gt;='catégorie jeune'!A$3),"Junior",
NOT(ISBLANK(G33)), "Problème!")</f>
        <v>#N/A</v>
      </c>
      <c r="Q33" s="56">
        <f t="shared" si="1"/>
        <v>0</v>
      </c>
      <c r="R33" s="8"/>
      <c r="S33" s="67"/>
    </row>
    <row r="34" spans="1:19" x14ac:dyDescent="0.3">
      <c r="A34" s="41">
        <v>19</v>
      </c>
      <c r="B34" s="38" t="str">
        <f t="shared" si="0"/>
        <v/>
      </c>
      <c r="C34" s="62"/>
      <c r="D34" s="63"/>
      <c r="E34" s="64"/>
      <c r="F34" s="82"/>
      <c r="G34" s="82"/>
      <c r="H34" s="86"/>
      <c r="I34" s="65"/>
      <c r="J34" s="64"/>
      <c r="K34" s="82"/>
      <c r="L34" s="82"/>
      <c r="M34" s="90"/>
      <c r="N34" s="41" t="str">
        <f t="shared" si="2"/>
        <v>Masculine</v>
      </c>
      <c r="O34" s="39" t="e">
        <f t="array" ref="O34">_xlfn.IFS(OR(P34="Poussin",P34="Mini-poussin"),"Poussin/Mini-poussin",P34="Pupille","Pupille",P34="Benjamin","Benjamin",P34="Minime","Minime",OR(P34="Junior",P34="Cadet"),"Cadet/Junior")</f>
        <v>#N/A</v>
      </c>
      <c r="P34" s="39" t="e" cm="1">
        <f t="array" ref="P34">_xlfn.IFS(AND(G34&gt;='catégorie jeune'!A$15,L34&gt;='catégorie jeune'!A$15),"Mini-poussin",
AND(G34&gt;='catégorie jeune'!A$13,L34&gt;='catégorie jeune'!A$13),"Poussin",
AND(G34&gt;='catégorie jeune'!A$11,L34&gt;='catégorie jeune'!A$11),"Pupille",
AND(G34&gt;='catégorie jeune'!A$9,L34&gt;='catégorie jeune'!A$9),"Benjamin",
AND(G34&gt;='catégorie jeune'!A$7,L34&gt;='catégorie jeune'!A$7),"Minime",
AND(G34&gt;='catégorie jeune'!A$5,L34&gt;='catégorie jeune'!A$5),"Cadet",
AND(G34&gt;='catégorie jeune'!A$3,L34&gt;='catégorie jeune'!A$3),"Junior",
NOT(ISBLANK(G34)), "Problème!")</f>
        <v>#N/A</v>
      </c>
      <c r="Q34" s="56">
        <f t="shared" si="1"/>
        <v>0</v>
      </c>
      <c r="R34" s="8"/>
      <c r="S34" s="67"/>
    </row>
    <row r="35" spans="1:19" x14ac:dyDescent="0.3">
      <c r="A35" s="41">
        <v>20</v>
      </c>
      <c r="B35" s="38" t="str">
        <f t="shared" si="0"/>
        <v/>
      </c>
      <c r="C35" s="62"/>
      <c r="D35" s="63"/>
      <c r="E35" s="64"/>
      <c r="F35" s="82"/>
      <c r="G35" s="82"/>
      <c r="H35" s="86"/>
      <c r="I35" s="65"/>
      <c r="J35" s="64"/>
      <c r="K35" s="82"/>
      <c r="L35" s="82"/>
      <c r="M35" s="90"/>
      <c r="N35" s="41" t="str">
        <f t="shared" si="2"/>
        <v>Masculine</v>
      </c>
      <c r="O35" s="39" t="e">
        <f t="array" ref="O35">_xlfn.IFS(OR(P35="Poussin",P35="Mini-poussin"),"Poussin/Mini-poussin",P35="Pupille","Pupille",P35="Benjamin","Benjamin",P35="Minime","Minime",OR(P35="Junior",P35="Cadet"),"Cadet/Junior")</f>
        <v>#N/A</v>
      </c>
      <c r="P35" s="39" t="e" cm="1">
        <f t="array" ref="P35">_xlfn.IFS(AND(G35&gt;='catégorie jeune'!A$15,L35&gt;='catégorie jeune'!A$15),"Mini-poussin",
AND(G35&gt;='catégorie jeune'!A$13,L35&gt;='catégorie jeune'!A$13),"Poussin",
AND(G35&gt;='catégorie jeune'!A$11,L35&gt;='catégorie jeune'!A$11),"Pupille",
AND(G35&gt;='catégorie jeune'!A$9,L35&gt;='catégorie jeune'!A$9),"Benjamin",
AND(G35&gt;='catégorie jeune'!A$7,L35&gt;='catégorie jeune'!A$7),"Minime",
AND(G35&gt;='catégorie jeune'!A$5,L35&gt;='catégorie jeune'!A$5),"Cadet",
AND(G35&gt;='catégorie jeune'!A$3,L35&gt;='catégorie jeune'!A$3),"Junior",
NOT(ISBLANK(G35)), "Problème!")</f>
        <v>#N/A</v>
      </c>
      <c r="Q35" s="56">
        <f t="shared" si="1"/>
        <v>0</v>
      </c>
      <c r="R35" s="8"/>
      <c r="S35" s="67"/>
    </row>
    <row r="36" spans="1:19" x14ac:dyDescent="0.3">
      <c r="A36" s="41">
        <v>21</v>
      </c>
      <c r="B36" s="38" t="str">
        <f t="shared" si="0"/>
        <v/>
      </c>
      <c r="C36" s="62"/>
      <c r="D36" s="63"/>
      <c r="E36" s="64"/>
      <c r="F36" s="82"/>
      <c r="G36" s="82"/>
      <c r="H36" s="86"/>
      <c r="I36" s="65"/>
      <c r="J36" s="64"/>
      <c r="K36" s="82"/>
      <c r="L36" s="82"/>
      <c r="M36" s="90"/>
      <c r="N36" s="41" t="str">
        <f t="shared" si="2"/>
        <v>Masculine</v>
      </c>
      <c r="O36" s="39" t="e">
        <f t="array" ref="O36">_xlfn.IFS(OR(P36="Poussin",P36="Mini-poussin"),"Poussin/Mini-poussin",P36="Pupille","Pupille",P36="Benjamin","Benjamin",P36="Minime","Minime",OR(P36="Junior",P36="Cadet"),"Cadet/Junior")</f>
        <v>#N/A</v>
      </c>
      <c r="P36" s="39" t="e" cm="1">
        <f t="array" ref="P36">_xlfn.IFS(AND(G36&gt;='catégorie jeune'!A$15,L36&gt;='catégorie jeune'!A$15),"Mini-poussin",
AND(G36&gt;='catégorie jeune'!A$13,L36&gt;='catégorie jeune'!A$13),"Poussin",
AND(G36&gt;='catégorie jeune'!A$11,L36&gt;='catégorie jeune'!A$11),"Pupille",
AND(G36&gt;='catégorie jeune'!A$9,L36&gt;='catégorie jeune'!A$9),"Benjamin",
AND(G36&gt;='catégorie jeune'!A$7,L36&gt;='catégorie jeune'!A$7),"Minime",
AND(G36&gt;='catégorie jeune'!A$5,L36&gt;='catégorie jeune'!A$5),"Cadet",
AND(G36&gt;='catégorie jeune'!A$3,L36&gt;='catégorie jeune'!A$3),"Junior",
NOT(ISBLANK(G36)), "Problème!")</f>
        <v>#N/A</v>
      </c>
      <c r="Q36" s="56">
        <f t="shared" si="1"/>
        <v>0</v>
      </c>
      <c r="R36" s="8"/>
      <c r="S36" s="67"/>
    </row>
    <row r="37" spans="1:19" x14ac:dyDescent="0.3">
      <c r="A37" s="41">
        <v>22</v>
      </c>
      <c r="B37" s="38" t="str">
        <f t="shared" si="0"/>
        <v/>
      </c>
      <c r="C37" s="62"/>
      <c r="D37" s="63"/>
      <c r="E37" s="64"/>
      <c r="F37" s="82"/>
      <c r="G37" s="82"/>
      <c r="H37" s="86"/>
      <c r="I37" s="65"/>
      <c r="J37" s="64"/>
      <c r="K37" s="82"/>
      <c r="L37" s="82"/>
      <c r="M37" s="90"/>
      <c r="N37" s="41" t="str">
        <f t="shared" si="2"/>
        <v>Masculine</v>
      </c>
      <c r="O37" s="39" t="e">
        <f t="array" ref="O37">_xlfn.IFS(OR(P37="Poussin",P37="Mini-poussin"),"Poussin/Mini-poussin",P37="Pupille","Pupille",P37="Benjamin","Benjamin",P37="Minime","Minime",OR(P37="Junior",P37="Cadet"),"Cadet/Junior")</f>
        <v>#N/A</v>
      </c>
      <c r="P37" s="39" t="e" cm="1">
        <f t="array" ref="P37">_xlfn.IFS(AND(G37&gt;='catégorie jeune'!A$15,L37&gt;='catégorie jeune'!A$15),"Mini-poussin",
AND(G37&gt;='catégorie jeune'!A$13,L37&gt;='catégorie jeune'!A$13),"Poussin",
AND(G37&gt;='catégorie jeune'!A$11,L37&gt;='catégorie jeune'!A$11),"Pupille",
AND(G37&gt;='catégorie jeune'!A$9,L37&gt;='catégorie jeune'!A$9),"Benjamin",
AND(G37&gt;='catégorie jeune'!A$7,L37&gt;='catégorie jeune'!A$7),"Minime",
AND(G37&gt;='catégorie jeune'!A$5,L37&gt;='catégorie jeune'!A$5),"Cadet",
AND(G37&gt;='catégorie jeune'!A$3,L37&gt;='catégorie jeune'!A$3),"Junior",
NOT(ISBLANK(G37)), "Problème!")</f>
        <v>#N/A</v>
      </c>
      <c r="Q37" s="56">
        <f t="shared" si="1"/>
        <v>0</v>
      </c>
      <c r="R37" s="8"/>
      <c r="S37" s="67"/>
    </row>
    <row r="38" spans="1:19" x14ac:dyDescent="0.3">
      <c r="A38" s="41">
        <v>23</v>
      </c>
      <c r="B38" s="38" t="str">
        <f t="shared" si="0"/>
        <v/>
      </c>
      <c r="C38" s="62"/>
      <c r="D38" s="63"/>
      <c r="E38" s="64"/>
      <c r="F38" s="82"/>
      <c r="G38" s="82"/>
      <c r="H38" s="86"/>
      <c r="I38" s="65"/>
      <c r="J38" s="64"/>
      <c r="K38" s="82"/>
      <c r="L38" s="82"/>
      <c r="M38" s="90"/>
      <c r="N38" s="41" t="str">
        <f t="shared" si="2"/>
        <v>Masculine</v>
      </c>
      <c r="O38" s="39" t="e">
        <f t="array" ref="O38">_xlfn.IFS(OR(P38="Poussin",P38="Mini-poussin"),"Poussin/Mini-poussin",P38="Pupille","Pupille",P38="Benjamin","Benjamin",P38="Minime","Minime",OR(P38="Junior",P38="Cadet"),"Cadet/Junior")</f>
        <v>#N/A</v>
      </c>
      <c r="P38" s="39" t="e" cm="1">
        <f t="array" ref="P38">_xlfn.IFS(AND(G38&gt;='catégorie jeune'!A$15,L38&gt;='catégorie jeune'!A$15),"Mini-poussin",
AND(G38&gt;='catégorie jeune'!A$13,L38&gt;='catégorie jeune'!A$13),"Poussin",
AND(G38&gt;='catégorie jeune'!A$11,L38&gt;='catégorie jeune'!A$11),"Pupille",
AND(G38&gt;='catégorie jeune'!A$9,L38&gt;='catégorie jeune'!A$9),"Benjamin",
AND(G38&gt;='catégorie jeune'!A$7,L38&gt;='catégorie jeune'!A$7),"Minime",
AND(G38&gt;='catégorie jeune'!A$5,L38&gt;='catégorie jeune'!A$5),"Cadet",
AND(G38&gt;='catégorie jeune'!A$3,L38&gt;='catégorie jeune'!A$3),"Junior",
NOT(ISBLANK(G38)), "Problème!")</f>
        <v>#N/A</v>
      </c>
      <c r="Q38" s="56">
        <f t="shared" si="1"/>
        <v>0</v>
      </c>
      <c r="R38" s="8"/>
      <c r="S38" s="67"/>
    </row>
    <row r="39" spans="1:19" x14ac:dyDescent="0.3">
      <c r="A39" s="41">
        <v>24</v>
      </c>
      <c r="B39" s="38" t="str">
        <f t="shared" si="0"/>
        <v/>
      </c>
      <c r="C39" s="62"/>
      <c r="D39" s="63"/>
      <c r="E39" s="64"/>
      <c r="F39" s="82"/>
      <c r="G39" s="82"/>
      <c r="H39" s="86"/>
      <c r="I39" s="65"/>
      <c r="J39" s="64"/>
      <c r="K39" s="82"/>
      <c r="L39" s="82"/>
      <c r="M39" s="90"/>
      <c r="N39" s="41" t="str">
        <f t="shared" si="2"/>
        <v>Masculine</v>
      </c>
      <c r="O39" s="39" t="e">
        <f t="array" ref="O39">_xlfn.IFS(OR(P39="Poussin",P39="Mini-poussin"),"Poussin/Mini-poussin",P39="Pupille","Pupille",P39="Benjamin","Benjamin",P39="Minime","Minime",OR(P39="Junior",P39="Cadet"),"Cadet/Junior")</f>
        <v>#N/A</v>
      </c>
      <c r="P39" s="39" t="e" cm="1">
        <f t="array" ref="P39">_xlfn.IFS(AND(G39&gt;='catégorie jeune'!A$15,L39&gt;='catégorie jeune'!A$15),"Mini-poussin",
AND(G39&gt;='catégorie jeune'!A$13,L39&gt;='catégorie jeune'!A$13),"Poussin",
AND(G39&gt;='catégorie jeune'!A$11,L39&gt;='catégorie jeune'!A$11),"Pupille",
AND(G39&gt;='catégorie jeune'!A$9,L39&gt;='catégorie jeune'!A$9),"Benjamin",
AND(G39&gt;='catégorie jeune'!A$7,L39&gt;='catégorie jeune'!A$7),"Minime",
AND(G39&gt;='catégorie jeune'!A$5,L39&gt;='catégorie jeune'!A$5),"Cadet",
AND(G39&gt;='catégorie jeune'!A$3,L39&gt;='catégorie jeune'!A$3),"Junior",
NOT(ISBLANK(G39)), "Problème!")</f>
        <v>#N/A</v>
      </c>
      <c r="Q39" s="56">
        <f t="shared" si="1"/>
        <v>0</v>
      </c>
      <c r="R39" s="8"/>
      <c r="S39" s="67"/>
    </row>
    <row r="40" spans="1:19" x14ac:dyDescent="0.3">
      <c r="A40" s="41">
        <v>25</v>
      </c>
      <c r="B40" s="38" t="str">
        <f t="shared" si="0"/>
        <v/>
      </c>
      <c r="C40" s="62"/>
      <c r="D40" s="63"/>
      <c r="E40" s="64"/>
      <c r="F40" s="82"/>
      <c r="G40" s="82"/>
      <c r="H40" s="86"/>
      <c r="I40" s="65"/>
      <c r="J40" s="64"/>
      <c r="K40" s="82"/>
      <c r="L40" s="82"/>
      <c r="M40" s="90"/>
      <c r="N40" s="41" t="str">
        <f t="shared" si="2"/>
        <v>Masculine</v>
      </c>
      <c r="O40" s="39" t="e">
        <f t="array" ref="O40">_xlfn.IFS(OR(P40="Poussin",P40="Mini-poussin"),"Poussin/Mini-poussin",P40="Pupille","Pupille",P40="Benjamin","Benjamin",P40="Minime","Minime",OR(P40="Junior",P40="Cadet"),"Cadet/Junior")</f>
        <v>#N/A</v>
      </c>
      <c r="P40" s="39" t="e" cm="1">
        <f t="array" ref="P40">_xlfn.IFS(AND(G40&gt;='catégorie jeune'!A$15,L40&gt;='catégorie jeune'!A$15),"Mini-poussin",
AND(G40&gt;='catégorie jeune'!A$13,L40&gt;='catégorie jeune'!A$13),"Poussin",
AND(G40&gt;='catégorie jeune'!A$11,L40&gt;='catégorie jeune'!A$11),"Pupille",
AND(G40&gt;='catégorie jeune'!A$9,L40&gt;='catégorie jeune'!A$9),"Benjamin",
AND(G40&gt;='catégorie jeune'!A$7,L40&gt;='catégorie jeune'!A$7),"Minime",
AND(G40&gt;='catégorie jeune'!A$5,L40&gt;='catégorie jeune'!A$5),"Cadet",
AND(G40&gt;='catégorie jeune'!A$3,L40&gt;='catégorie jeune'!A$3),"Junior",
NOT(ISBLANK(G40)), "Problème!")</f>
        <v>#N/A</v>
      </c>
      <c r="Q40" s="56">
        <f t="shared" si="1"/>
        <v>0</v>
      </c>
      <c r="R40" s="8"/>
      <c r="S40" s="67"/>
    </row>
    <row r="41" spans="1:19" x14ac:dyDescent="0.3">
      <c r="A41" s="41">
        <v>26</v>
      </c>
      <c r="B41" s="38" t="str">
        <f t="shared" si="0"/>
        <v/>
      </c>
      <c r="C41" s="62"/>
      <c r="D41" s="63"/>
      <c r="E41" s="64"/>
      <c r="F41" s="82"/>
      <c r="G41" s="82"/>
      <c r="H41" s="86"/>
      <c r="I41" s="65"/>
      <c r="J41" s="64"/>
      <c r="K41" s="82"/>
      <c r="L41" s="82"/>
      <c r="M41" s="90"/>
      <c r="N41" s="41" t="str">
        <f t="shared" si="2"/>
        <v>Masculine</v>
      </c>
      <c r="O41" s="39" t="e">
        <f t="array" ref="O41">_xlfn.IFS(OR(P41="Poussin",P41="Mini-poussin"),"Poussin/Mini-poussin",P41="Pupille","Pupille",P41="Benjamin","Benjamin",P41="Minime","Minime",OR(P41="Junior",P41="Cadet"),"Cadet/Junior")</f>
        <v>#N/A</v>
      </c>
      <c r="P41" s="39" t="e" cm="1">
        <f t="array" ref="P41">_xlfn.IFS(AND(G41&gt;='catégorie jeune'!A$15,L41&gt;='catégorie jeune'!A$15),"Mini-poussin",
AND(G41&gt;='catégorie jeune'!A$13,L41&gt;='catégorie jeune'!A$13),"Poussin",
AND(G41&gt;='catégorie jeune'!A$11,L41&gt;='catégorie jeune'!A$11),"Pupille",
AND(G41&gt;='catégorie jeune'!A$9,L41&gt;='catégorie jeune'!A$9),"Benjamin",
AND(G41&gt;='catégorie jeune'!A$7,L41&gt;='catégorie jeune'!A$7),"Minime",
AND(G41&gt;='catégorie jeune'!A$5,L41&gt;='catégorie jeune'!A$5),"Cadet",
AND(G41&gt;='catégorie jeune'!A$3,L41&gt;='catégorie jeune'!A$3),"Junior",
NOT(ISBLANK(G41)), "Problème!")</f>
        <v>#N/A</v>
      </c>
      <c r="Q41" s="56">
        <f t="shared" si="1"/>
        <v>0</v>
      </c>
      <c r="R41" s="8"/>
      <c r="S41" s="67"/>
    </row>
    <row r="42" spans="1:19" x14ac:dyDescent="0.3">
      <c r="A42" s="41">
        <v>27</v>
      </c>
      <c r="B42" s="38" t="str">
        <f t="shared" si="0"/>
        <v/>
      </c>
      <c r="C42" s="62"/>
      <c r="D42" s="63"/>
      <c r="E42" s="64"/>
      <c r="F42" s="82"/>
      <c r="G42" s="82"/>
      <c r="H42" s="86"/>
      <c r="I42" s="65"/>
      <c r="J42" s="64"/>
      <c r="K42" s="82"/>
      <c r="L42" s="82"/>
      <c r="M42" s="90"/>
      <c r="N42" s="41" t="str">
        <f t="shared" si="2"/>
        <v>Masculine</v>
      </c>
      <c r="O42" s="39" t="e">
        <f t="array" ref="O42">_xlfn.IFS(OR(P42="Poussin",P42="Mini-poussin"),"Poussin/Mini-poussin",P42="Pupille","Pupille",P42="Benjamin","Benjamin",P42="Minime","Minime",OR(P42="Junior",P42="Cadet"),"Cadet/Junior")</f>
        <v>#N/A</v>
      </c>
      <c r="P42" s="39" t="e" cm="1">
        <f t="array" ref="P42">_xlfn.IFS(AND(G42&gt;='catégorie jeune'!A$15,L42&gt;='catégorie jeune'!A$15),"Mini-poussin",
AND(G42&gt;='catégorie jeune'!A$13,L42&gt;='catégorie jeune'!A$13),"Poussin",
AND(G42&gt;='catégorie jeune'!A$11,L42&gt;='catégorie jeune'!A$11),"Pupille",
AND(G42&gt;='catégorie jeune'!A$9,L42&gt;='catégorie jeune'!A$9),"Benjamin",
AND(G42&gt;='catégorie jeune'!A$7,L42&gt;='catégorie jeune'!A$7),"Minime",
AND(G42&gt;='catégorie jeune'!A$5,L42&gt;='catégorie jeune'!A$5),"Cadet",
AND(G42&gt;='catégorie jeune'!A$3,L42&gt;='catégorie jeune'!A$3),"Junior",
NOT(ISBLANK(G42)), "Problème!")</f>
        <v>#N/A</v>
      </c>
      <c r="Q42" s="56">
        <f t="shared" si="1"/>
        <v>0</v>
      </c>
      <c r="R42" s="8"/>
      <c r="S42" s="67"/>
    </row>
    <row r="43" spans="1:19" x14ac:dyDescent="0.3">
      <c r="A43" s="41">
        <v>28</v>
      </c>
      <c r="B43" s="38" t="str">
        <f t="shared" si="0"/>
        <v/>
      </c>
      <c r="C43" s="62"/>
      <c r="D43" s="63"/>
      <c r="E43" s="64"/>
      <c r="F43" s="82"/>
      <c r="G43" s="82"/>
      <c r="H43" s="86"/>
      <c r="I43" s="65"/>
      <c r="J43" s="64"/>
      <c r="K43" s="82"/>
      <c r="L43" s="82"/>
      <c r="M43" s="90"/>
      <c r="N43" s="41" t="str">
        <f t="shared" si="2"/>
        <v>Masculine</v>
      </c>
      <c r="O43" s="39" t="e">
        <f t="array" ref="O43">_xlfn.IFS(OR(P43="Poussin",P43="Mini-poussin"),"Poussin/Mini-poussin",P43="Pupille","Pupille",P43="Benjamin","Benjamin",P43="Minime","Minime",OR(P43="Junior",P43="Cadet"),"Cadet/Junior")</f>
        <v>#N/A</v>
      </c>
      <c r="P43" s="39" t="e" cm="1">
        <f t="array" ref="P43">_xlfn.IFS(AND(G43&gt;='catégorie jeune'!A$15,L43&gt;='catégorie jeune'!A$15),"Mini-poussin",
AND(G43&gt;='catégorie jeune'!A$13,L43&gt;='catégorie jeune'!A$13),"Poussin",
AND(G43&gt;='catégorie jeune'!A$11,L43&gt;='catégorie jeune'!A$11),"Pupille",
AND(G43&gt;='catégorie jeune'!A$9,L43&gt;='catégorie jeune'!A$9),"Benjamin",
AND(G43&gt;='catégorie jeune'!A$7,L43&gt;='catégorie jeune'!A$7),"Minime",
AND(G43&gt;='catégorie jeune'!A$5,L43&gt;='catégorie jeune'!A$5),"Cadet",
AND(G43&gt;='catégorie jeune'!A$3,L43&gt;='catégorie jeune'!A$3),"Junior",
NOT(ISBLANK(G43)), "Problème!")</f>
        <v>#N/A</v>
      </c>
      <c r="Q43" s="56">
        <f t="shared" si="1"/>
        <v>0</v>
      </c>
      <c r="R43" s="8"/>
      <c r="S43" s="67"/>
    </row>
    <row r="44" spans="1:19" x14ac:dyDescent="0.3">
      <c r="A44" s="41">
        <v>29</v>
      </c>
      <c r="B44" s="38" t="str">
        <f t="shared" si="0"/>
        <v/>
      </c>
      <c r="C44" s="62"/>
      <c r="D44" s="63"/>
      <c r="E44" s="64"/>
      <c r="F44" s="82"/>
      <c r="G44" s="82"/>
      <c r="H44" s="86"/>
      <c r="I44" s="65"/>
      <c r="J44" s="64"/>
      <c r="K44" s="82"/>
      <c r="L44" s="82"/>
      <c r="M44" s="90"/>
      <c r="N44" s="41" t="str">
        <f t="shared" si="2"/>
        <v>Masculine</v>
      </c>
      <c r="O44" s="39" t="e">
        <f t="array" ref="O44">_xlfn.IFS(OR(P44="Poussin",P44="Mini-poussin"),"Poussin/Mini-poussin",P44="Pupille","Pupille",P44="Benjamin","Benjamin",P44="Minime","Minime",OR(P44="Junior",P44="Cadet"),"Cadet/Junior")</f>
        <v>#N/A</v>
      </c>
      <c r="P44" s="39" t="e" cm="1">
        <f t="array" ref="P44">_xlfn.IFS(AND(G44&gt;='catégorie jeune'!A$15,L44&gt;='catégorie jeune'!A$15),"Mini-poussin",
AND(G44&gt;='catégorie jeune'!A$13,L44&gt;='catégorie jeune'!A$13),"Poussin",
AND(G44&gt;='catégorie jeune'!A$11,L44&gt;='catégorie jeune'!A$11),"Pupille",
AND(G44&gt;='catégorie jeune'!A$9,L44&gt;='catégorie jeune'!A$9),"Benjamin",
AND(G44&gt;='catégorie jeune'!A$7,L44&gt;='catégorie jeune'!A$7),"Minime",
AND(G44&gt;='catégorie jeune'!A$5,L44&gt;='catégorie jeune'!A$5),"Cadet",
AND(G44&gt;='catégorie jeune'!A$3,L44&gt;='catégorie jeune'!A$3),"Junior",
NOT(ISBLANK(G44)), "Problème!")</f>
        <v>#N/A</v>
      </c>
      <c r="Q44" s="56">
        <f t="shared" si="1"/>
        <v>0</v>
      </c>
      <c r="R44" s="8"/>
      <c r="S44" s="67"/>
    </row>
    <row r="45" spans="1:19" x14ac:dyDescent="0.3">
      <c r="A45" s="41">
        <v>30</v>
      </c>
      <c r="B45" s="38" t="str">
        <f t="shared" si="0"/>
        <v/>
      </c>
      <c r="C45" s="62"/>
      <c r="D45" s="63"/>
      <c r="E45" s="64"/>
      <c r="F45" s="82"/>
      <c r="G45" s="82"/>
      <c r="H45" s="86"/>
      <c r="I45" s="65"/>
      <c r="J45" s="64"/>
      <c r="K45" s="82"/>
      <c r="L45" s="82"/>
      <c r="M45" s="90"/>
      <c r="N45" s="41" t="str">
        <f t="shared" si="2"/>
        <v>Masculine</v>
      </c>
      <c r="O45" s="39" t="e">
        <f t="array" ref="O45">_xlfn.IFS(OR(P45="Poussin",P45="Mini-poussin"),"Poussin/Mini-poussin",P45="Pupille","Pupille",P45="Benjamin","Benjamin",P45="Minime","Minime",OR(P45="Junior",P45="Cadet"),"Cadet/Junior")</f>
        <v>#N/A</v>
      </c>
      <c r="P45" s="39" t="e" cm="1">
        <f t="array" ref="P45">_xlfn.IFS(AND(G45&gt;='catégorie jeune'!A$15,L45&gt;='catégorie jeune'!A$15),"Mini-poussin",
AND(G45&gt;='catégorie jeune'!A$13,L45&gt;='catégorie jeune'!A$13),"Poussin",
AND(G45&gt;='catégorie jeune'!A$11,L45&gt;='catégorie jeune'!A$11),"Pupille",
AND(G45&gt;='catégorie jeune'!A$9,L45&gt;='catégorie jeune'!A$9),"Benjamin",
AND(G45&gt;='catégorie jeune'!A$7,L45&gt;='catégorie jeune'!A$7),"Minime",
AND(G45&gt;='catégorie jeune'!A$5,L45&gt;='catégorie jeune'!A$5),"Cadet",
AND(G45&gt;='catégorie jeune'!A$3,L45&gt;='catégorie jeune'!A$3),"Junior",
NOT(ISBLANK(G45)), "Problème!")</f>
        <v>#N/A</v>
      </c>
      <c r="Q45" s="56">
        <f t="shared" si="1"/>
        <v>0</v>
      </c>
      <c r="R45" s="8"/>
      <c r="S45" s="67"/>
    </row>
    <row r="46" spans="1:19" x14ac:dyDescent="0.3">
      <c r="A46" s="41">
        <v>31</v>
      </c>
      <c r="B46" s="38" t="str">
        <f t="shared" si="0"/>
        <v/>
      </c>
      <c r="C46" s="62"/>
      <c r="D46" s="63"/>
      <c r="E46" s="64"/>
      <c r="F46" s="82"/>
      <c r="G46" s="82"/>
      <c r="H46" s="86"/>
      <c r="I46" s="65"/>
      <c r="J46" s="64"/>
      <c r="K46" s="82"/>
      <c r="L46" s="82"/>
      <c r="M46" s="90"/>
      <c r="N46" s="41" t="str">
        <f t="shared" si="2"/>
        <v>Masculine</v>
      </c>
      <c r="O46" s="39" t="e">
        <f t="array" ref="O46">_xlfn.IFS(OR(P46="Poussin",P46="Mini-poussin"),"Poussin/Mini-poussin",P46="Pupille","Pupille",P46="Benjamin","Benjamin",P46="Minime","Minime",OR(P46="Junior",P46="Cadet"),"Cadet/Junior")</f>
        <v>#N/A</v>
      </c>
      <c r="P46" s="39" t="e" cm="1">
        <f t="array" ref="P46">_xlfn.IFS(AND(G46&gt;='catégorie jeune'!A$15,L46&gt;='catégorie jeune'!A$15),"Mini-poussin",
AND(G46&gt;='catégorie jeune'!A$13,L46&gt;='catégorie jeune'!A$13),"Poussin",
AND(G46&gt;='catégorie jeune'!A$11,L46&gt;='catégorie jeune'!A$11),"Pupille",
AND(G46&gt;='catégorie jeune'!A$9,L46&gt;='catégorie jeune'!A$9),"Benjamin",
AND(G46&gt;='catégorie jeune'!A$7,L46&gt;='catégorie jeune'!A$7),"Minime",
AND(G46&gt;='catégorie jeune'!A$5,L46&gt;='catégorie jeune'!A$5),"Cadet",
AND(G46&gt;='catégorie jeune'!A$3,L46&gt;='catégorie jeune'!A$3),"Junior",
NOT(ISBLANK(G46)), "Problème!")</f>
        <v>#N/A</v>
      </c>
      <c r="Q46" s="56">
        <f t="shared" si="1"/>
        <v>0</v>
      </c>
      <c r="R46" s="8"/>
      <c r="S46" s="67"/>
    </row>
    <row r="47" spans="1:19" x14ac:dyDescent="0.3">
      <c r="A47" s="41">
        <v>32</v>
      </c>
      <c r="B47" s="38" t="str">
        <f t="shared" si="0"/>
        <v/>
      </c>
      <c r="C47" s="62"/>
      <c r="D47" s="63"/>
      <c r="E47" s="64"/>
      <c r="F47" s="82"/>
      <c r="G47" s="82"/>
      <c r="H47" s="86"/>
      <c r="I47" s="65"/>
      <c r="J47" s="64"/>
      <c r="K47" s="82"/>
      <c r="L47" s="82"/>
      <c r="M47" s="90"/>
      <c r="N47" s="41" t="str">
        <f t="shared" si="2"/>
        <v>Masculine</v>
      </c>
      <c r="O47" s="39" t="e">
        <f t="array" ref="O47">_xlfn.IFS(OR(P47="Poussin",P47="Mini-poussin"),"Poussin/Mini-poussin",P47="Pupille","Pupille",P47="Benjamin","Benjamin",P47="Minime","Minime",OR(P47="Junior",P47="Cadet"),"Cadet/Junior")</f>
        <v>#N/A</v>
      </c>
      <c r="P47" s="39" t="e" cm="1">
        <f t="array" ref="P47">_xlfn.IFS(AND(G47&gt;='catégorie jeune'!A$15,L47&gt;='catégorie jeune'!A$15),"Mini-poussin",
AND(G47&gt;='catégorie jeune'!A$13,L47&gt;='catégorie jeune'!A$13),"Poussin",
AND(G47&gt;='catégorie jeune'!A$11,L47&gt;='catégorie jeune'!A$11),"Pupille",
AND(G47&gt;='catégorie jeune'!A$9,L47&gt;='catégorie jeune'!A$9),"Benjamin",
AND(G47&gt;='catégorie jeune'!A$7,L47&gt;='catégorie jeune'!A$7),"Minime",
AND(G47&gt;='catégorie jeune'!A$5,L47&gt;='catégorie jeune'!A$5),"Cadet",
AND(G47&gt;='catégorie jeune'!A$3,L47&gt;='catégorie jeune'!A$3),"Junior",
NOT(ISBLANK(G47)), "Problème!")</f>
        <v>#N/A</v>
      </c>
      <c r="Q47" s="56">
        <f t="shared" si="1"/>
        <v>0</v>
      </c>
      <c r="R47" s="8"/>
      <c r="S47" s="67"/>
    </row>
    <row r="48" spans="1:19" x14ac:dyDescent="0.3">
      <c r="A48" s="41">
        <v>33</v>
      </c>
      <c r="B48" s="38" t="str">
        <f t="shared" si="0"/>
        <v/>
      </c>
      <c r="C48" s="62"/>
      <c r="D48" s="63"/>
      <c r="E48" s="64"/>
      <c r="F48" s="82"/>
      <c r="G48" s="82"/>
      <c r="H48" s="86"/>
      <c r="I48" s="65"/>
      <c r="J48" s="64"/>
      <c r="K48" s="82"/>
      <c r="L48" s="82"/>
      <c r="M48" s="90"/>
      <c r="N48" s="41" t="str">
        <f t="shared" si="2"/>
        <v>Masculine</v>
      </c>
      <c r="O48" s="39" t="e">
        <f t="array" ref="O48">_xlfn.IFS(OR(P48="Poussin",P48="Mini-poussin"),"Poussin/Mini-poussin",P48="Pupille","Pupille",P48="Benjamin","Benjamin",P48="Minime","Minime",OR(P48="Junior",P48="Cadet"),"Cadet/Junior")</f>
        <v>#N/A</v>
      </c>
      <c r="P48" s="39" t="e" cm="1">
        <f t="array" ref="P48">_xlfn.IFS(AND(G48&gt;='catégorie jeune'!A$15,L48&gt;='catégorie jeune'!A$15),"Mini-poussin",
AND(G48&gt;='catégorie jeune'!A$13,L48&gt;='catégorie jeune'!A$13),"Poussin",
AND(G48&gt;='catégorie jeune'!A$11,L48&gt;='catégorie jeune'!A$11),"Pupille",
AND(G48&gt;='catégorie jeune'!A$9,L48&gt;='catégorie jeune'!A$9),"Benjamin",
AND(G48&gt;='catégorie jeune'!A$7,L48&gt;='catégorie jeune'!A$7),"Minime",
AND(G48&gt;='catégorie jeune'!A$5,L48&gt;='catégorie jeune'!A$5),"Cadet",
AND(G48&gt;='catégorie jeune'!A$3,L48&gt;='catégorie jeune'!A$3),"Junior",
NOT(ISBLANK(G48)), "Problème!")</f>
        <v>#N/A</v>
      </c>
      <c r="Q48" s="56">
        <f t="shared" si="1"/>
        <v>0</v>
      </c>
      <c r="R48" s="8"/>
      <c r="S48" s="67"/>
    </row>
    <row r="49" spans="1:19" x14ac:dyDescent="0.3">
      <c r="A49" s="41">
        <v>34</v>
      </c>
      <c r="B49" s="38" t="str">
        <f t="shared" si="0"/>
        <v/>
      </c>
      <c r="C49" s="62"/>
      <c r="D49" s="63"/>
      <c r="E49" s="64"/>
      <c r="F49" s="82"/>
      <c r="G49" s="82"/>
      <c r="H49" s="86"/>
      <c r="I49" s="65"/>
      <c r="J49" s="64"/>
      <c r="K49" s="82"/>
      <c r="L49" s="82"/>
      <c r="M49" s="90"/>
      <c r="N49" s="41" t="str">
        <f t="shared" si="2"/>
        <v>Masculine</v>
      </c>
      <c r="O49" s="39" t="e">
        <f t="array" ref="O49">_xlfn.IFS(OR(P49="Poussin",P49="Mini-poussin"),"Poussin/Mini-poussin",P49="Pupille","Pupille",P49="Benjamin","Benjamin",P49="Minime","Minime",OR(P49="Junior",P49="Cadet"),"Cadet/Junior")</f>
        <v>#N/A</v>
      </c>
      <c r="P49" s="39" t="e" cm="1">
        <f t="array" ref="P49">_xlfn.IFS(AND(G49&gt;='catégorie jeune'!A$15,L49&gt;='catégorie jeune'!A$15),"Mini-poussin",
AND(G49&gt;='catégorie jeune'!A$13,L49&gt;='catégorie jeune'!A$13),"Poussin",
AND(G49&gt;='catégorie jeune'!A$11,L49&gt;='catégorie jeune'!A$11),"Pupille",
AND(G49&gt;='catégorie jeune'!A$9,L49&gt;='catégorie jeune'!A$9),"Benjamin",
AND(G49&gt;='catégorie jeune'!A$7,L49&gt;='catégorie jeune'!A$7),"Minime",
AND(G49&gt;='catégorie jeune'!A$5,L49&gt;='catégorie jeune'!A$5),"Cadet",
AND(G49&gt;='catégorie jeune'!A$3,L49&gt;='catégorie jeune'!A$3),"Junior",
NOT(ISBLANK(G49)), "Problème!")</f>
        <v>#N/A</v>
      </c>
      <c r="Q49" s="56">
        <f t="shared" si="1"/>
        <v>0</v>
      </c>
      <c r="R49" s="8"/>
      <c r="S49" s="67"/>
    </row>
    <row r="50" spans="1:19" x14ac:dyDescent="0.3">
      <c r="A50" s="41">
        <v>35</v>
      </c>
      <c r="B50" s="38" t="str">
        <f t="shared" si="0"/>
        <v/>
      </c>
      <c r="C50" s="62"/>
      <c r="D50" s="63"/>
      <c r="E50" s="64"/>
      <c r="F50" s="82"/>
      <c r="G50" s="82"/>
      <c r="H50" s="86"/>
      <c r="I50" s="65"/>
      <c r="J50" s="64"/>
      <c r="K50" s="82"/>
      <c r="L50" s="82"/>
      <c r="M50" s="90"/>
      <c r="N50" s="41" t="str">
        <f t="shared" si="2"/>
        <v>Masculine</v>
      </c>
      <c r="O50" s="39" t="e">
        <f t="array" ref="O50">_xlfn.IFS(OR(P50="Poussin",P50="Mini-poussin"),"Poussin/Mini-poussin",P50="Pupille","Pupille",P50="Benjamin","Benjamin",P50="Minime","Minime",OR(P50="Junior",P50="Cadet"),"Cadet/Junior")</f>
        <v>#N/A</v>
      </c>
      <c r="P50" s="39" t="e" cm="1">
        <f t="array" ref="P50">_xlfn.IFS(AND(G50&gt;='catégorie jeune'!A$15,L50&gt;='catégorie jeune'!A$15),"Mini-poussin",
AND(G50&gt;='catégorie jeune'!A$13,L50&gt;='catégorie jeune'!A$13),"Poussin",
AND(G50&gt;='catégorie jeune'!A$11,L50&gt;='catégorie jeune'!A$11),"Pupille",
AND(G50&gt;='catégorie jeune'!A$9,L50&gt;='catégorie jeune'!A$9),"Benjamin",
AND(G50&gt;='catégorie jeune'!A$7,L50&gt;='catégorie jeune'!A$7),"Minime",
AND(G50&gt;='catégorie jeune'!A$5,L50&gt;='catégorie jeune'!A$5),"Cadet",
AND(G50&gt;='catégorie jeune'!A$3,L50&gt;='catégorie jeune'!A$3),"Junior",
NOT(ISBLANK(G50)), "Problème!")</f>
        <v>#N/A</v>
      </c>
      <c r="Q50" s="56">
        <f t="shared" si="1"/>
        <v>0</v>
      </c>
      <c r="R50" s="8"/>
      <c r="S50" s="67"/>
    </row>
    <row r="51" spans="1:19" x14ac:dyDescent="0.3">
      <c r="A51" s="41">
        <v>36</v>
      </c>
      <c r="B51" s="38" t="str">
        <f t="shared" si="0"/>
        <v/>
      </c>
      <c r="C51" s="62"/>
      <c r="D51" s="63"/>
      <c r="E51" s="64"/>
      <c r="F51" s="82"/>
      <c r="G51" s="82"/>
      <c r="H51" s="86"/>
      <c r="I51" s="65"/>
      <c r="J51" s="64"/>
      <c r="K51" s="82"/>
      <c r="L51" s="82"/>
      <c r="M51" s="90"/>
      <c r="N51" s="41" t="str">
        <f t="shared" si="2"/>
        <v>Masculine</v>
      </c>
      <c r="O51" s="39" t="e">
        <f t="array" ref="O51">_xlfn.IFS(OR(P51="Poussin",P51="Mini-poussin"),"Poussin/Mini-poussin",P51="Pupille","Pupille",P51="Benjamin","Benjamin",P51="Minime","Minime",OR(P51="Junior",P51="Cadet"),"Cadet/Junior")</f>
        <v>#N/A</v>
      </c>
      <c r="P51" s="39" t="e" cm="1">
        <f t="array" ref="P51">_xlfn.IFS(AND(G51&gt;='catégorie jeune'!A$15,L51&gt;='catégorie jeune'!A$15),"Mini-poussin",
AND(G51&gt;='catégorie jeune'!A$13,L51&gt;='catégorie jeune'!A$13),"Poussin",
AND(G51&gt;='catégorie jeune'!A$11,L51&gt;='catégorie jeune'!A$11),"Pupille",
AND(G51&gt;='catégorie jeune'!A$9,L51&gt;='catégorie jeune'!A$9),"Benjamin",
AND(G51&gt;='catégorie jeune'!A$7,L51&gt;='catégorie jeune'!A$7),"Minime",
AND(G51&gt;='catégorie jeune'!A$5,L51&gt;='catégorie jeune'!A$5),"Cadet",
AND(G51&gt;='catégorie jeune'!A$3,L51&gt;='catégorie jeune'!A$3),"Junior",
NOT(ISBLANK(G51)), "Problème!")</f>
        <v>#N/A</v>
      </c>
      <c r="Q51" s="56">
        <f t="shared" si="1"/>
        <v>0</v>
      </c>
      <c r="R51" s="8"/>
      <c r="S51" s="67"/>
    </row>
    <row r="52" spans="1:19" x14ac:dyDescent="0.3">
      <c r="A52" s="41">
        <v>37</v>
      </c>
      <c r="B52" s="38" t="str">
        <f t="shared" si="0"/>
        <v/>
      </c>
      <c r="C52" s="62"/>
      <c r="D52" s="63"/>
      <c r="E52" s="64"/>
      <c r="F52" s="82"/>
      <c r="G52" s="82"/>
      <c r="H52" s="86"/>
      <c r="I52" s="65"/>
      <c r="J52" s="64"/>
      <c r="K52" s="82"/>
      <c r="L52" s="82"/>
      <c r="M52" s="90"/>
      <c r="N52" s="41" t="str">
        <f t="shared" si="2"/>
        <v>Masculine</v>
      </c>
      <c r="O52" s="39" t="e">
        <f t="array" ref="O52">_xlfn.IFS(OR(P52="Poussin",P52="Mini-poussin"),"Poussin/Mini-poussin",P52="Pupille","Pupille",P52="Benjamin","Benjamin",P52="Minime","Minime",OR(P52="Junior",P52="Cadet"),"Cadet/Junior")</f>
        <v>#N/A</v>
      </c>
      <c r="P52" s="39" t="e" cm="1">
        <f t="array" ref="P52">_xlfn.IFS(AND(G52&gt;='catégorie jeune'!A$15,L52&gt;='catégorie jeune'!A$15),"Mini-poussin",
AND(G52&gt;='catégorie jeune'!A$13,L52&gt;='catégorie jeune'!A$13),"Poussin",
AND(G52&gt;='catégorie jeune'!A$11,L52&gt;='catégorie jeune'!A$11),"Pupille",
AND(G52&gt;='catégorie jeune'!A$9,L52&gt;='catégorie jeune'!A$9),"Benjamin",
AND(G52&gt;='catégorie jeune'!A$7,L52&gt;='catégorie jeune'!A$7),"Minime",
AND(G52&gt;='catégorie jeune'!A$5,L52&gt;='catégorie jeune'!A$5),"Cadet",
AND(G52&gt;='catégorie jeune'!A$3,L52&gt;='catégorie jeune'!A$3),"Junior",
NOT(ISBLANK(G52)), "Problème!")</f>
        <v>#N/A</v>
      </c>
      <c r="Q52" s="56">
        <f t="shared" si="1"/>
        <v>0</v>
      </c>
      <c r="R52" s="8"/>
      <c r="S52" s="67"/>
    </row>
    <row r="53" spans="1:19" x14ac:dyDescent="0.3">
      <c r="A53" s="41">
        <v>38</v>
      </c>
      <c r="B53" s="38" t="str">
        <f t="shared" si="0"/>
        <v/>
      </c>
      <c r="C53" s="62"/>
      <c r="D53" s="63"/>
      <c r="E53" s="64"/>
      <c r="F53" s="82"/>
      <c r="G53" s="82"/>
      <c r="H53" s="86"/>
      <c r="I53" s="65"/>
      <c r="J53" s="64"/>
      <c r="K53" s="82"/>
      <c r="L53" s="82"/>
      <c r="M53" s="90"/>
      <c r="N53" s="41" t="str">
        <f t="shared" si="2"/>
        <v>Masculine</v>
      </c>
      <c r="O53" s="39" t="e">
        <f t="array" ref="O53">_xlfn.IFS(OR(P53="Poussin",P53="Mini-poussin"),"Poussin/Mini-poussin",P53="Pupille","Pupille",P53="Benjamin","Benjamin",P53="Minime","Minime",OR(P53="Junior",P53="Cadet"),"Cadet/Junior")</f>
        <v>#N/A</v>
      </c>
      <c r="P53" s="39" t="e" cm="1">
        <f t="array" ref="P53">_xlfn.IFS(AND(G53&gt;='catégorie jeune'!A$15,L53&gt;='catégorie jeune'!A$15),"Mini-poussin",
AND(G53&gt;='catégorie jeune'!A$13,L53&gt;='catégorie jeune'!A$13),"Poussin",
AND(G53&gt;='catégorie jeune'!A$11,L53&gt;='catégorie jeune'!A$11),"Pupille",
AND(G53&gt;='catégorie jeune'!A$9,L53&gt;='catégorie jeune'!A$9),"Benjamin",
AND(G53&gt;='catégorie jeune'!A$7,L53&gt;='catégorie jeune'!A$7),"Minime",
AND(G53&gt;='catégorie jeune'!A$5,L53&gt;='catégorie jeune'!A$5),"Cadet",
AND(G53&gt;='catégorie jeune'!A$3,L53&gt;='catégorie jeune'!A$3),"Junior",
NOT(ISBLANK(G53)), "Problème!")</f>
        <v>#N/A</v>
      </c>
      <c r="Q53" s="56">
        <f t="shared" si="1"/>
        <v>0</v>
      </c>
      <c r="R53" s="8"/>
      <c r="S53" s="67"/>
    </row>
    <row r="54" spans="1:19" x14ac:dyDescent="0.3">
      <c r="A54" s="41">
        <v>39</v>
      </c>
      <c r="B54" s="38" t="str">
        <f t="shared" si="0"/>
        <v/>
      </c>
      <c r="C54" s="62"/>
      <c r="D54" s="63"/>
      <c r="E54" s="64"/>
      <c r="F54" s="82"/>
      <c r="G54" s="82"/>
      <c r="H54" s="86"/>
      <c r="I54" s="65"/>
      <c r="J54" s="64"/>
      <c r="K54" s="82"/>
      <c r="L54" s="82"/>
      <c r="M54" s="90"/>
      <c r="N54" s="41" t="str">
        <f t="shared" si="2"/>
        <v>Masculine</v>
      </c>
      <c r="O54" s="39" t="e">
        <f t="array" ref="O54">_xlfn.IFS(OR(P54="Poussin",P54="Mini-poussin"),"Poussin/Mini-poussin",P54="Pupille","Pupille",P54="Benjamin","Benjamin",P54="Minime","Minime",OR(P54="Junior",P54="Cadet"),"Cadet/Junior")</f>
        <v>#N/A</v>
      </c>
      <c r="P54" s="39" t="e" cm="1">
        <f t="array" ref="P54">_xlfn.IFS(AND(G54&gt;='catégorie jeune'!A$15,L54&gt;='catégorie jeune'!A$15),"Mini-poussin",
AND(G54&gt;='catégorie jeune'!A$13,L54&gt;='catégorie jeune'!A$13),"Poussin",
AND(G54&gt;='catégorie jeune'!A$11,L54&gt;='catégorie jeune'!A$11),"Pupille",
AND(G54&gt;='catégorie jeune'!A$9,L54&gt;='catégorie jeune'!A$9),"Benjamin",
AND(G54&gt;='catégorie jeune'!A$7,L54&gt;='catégorie jeune'!A$7),"Minime",
AND(G54&gt;='catégorie jeune'!A$5,L54&gt;='catégorie jeune'!A$5),"Cadet",
AND(G54&gt;='catégorie jeune'!A$3,L54&gt;='catégorie jeune'!A$3),"Junior",
NOT(ISBLANK(G54)), "Problème!")</f>
        <v>#N/A</v>
      </c>
      <c r="Q54" s="56">
        <f t="shared" si="1"/>
        <v>0</v>
      </c>
      <c r="R54" s="8"/>
      <c r="S54" s="67"/>
    </row>
    <row r="55" spans="1:19" x14ac:dyDescent="0.3">
      <c r="A55" s="41">
        <v>40</v>
      </c>
      <c r="B55" s="38" t="str">
        <f t="shared" si="0"/>
        <v/>
      </c>
      <c r="C55" s="62"/>
      <c r="D55" s="63"/>
      <c r="E55" s="64"/>
      <c r="F55" s="82"/>
      <c r="G55" s="82"/>
      <c r="H55" s="86"/>
      <c r="I55" s="65"/>
      <c r="J55" s="64"/>
      <c r="K55" s="82"/>
      <c r="L55" s="82"/>
      <c r="M55" s="90"/>
      <c r="N55" s="41" t="str">
        <f t="shared" si="2"/>
        <v>Masculine</v>
      </c>
      <c r="O55" s="39" t="e">
        <f t="array" ref="O55">_xlfn.IFS(OR(P55="Poussin",P55="Mini-poussin"),"Poussin/Mini-poussin",P55="Pupille","Pupille",P55="Benjamin","Benjamin",P55="Minime","Minime",OR(P55="Junior",P55="Cadet"),"Cadet/Junior")</f>
        <v>#N/A</v>
      </c>
      <c r="P55" s="39" t="e" cm="1">
        <f t="array" ref="P55">_xlfn.IFS(AND(G55&gt;='catégorie jeune'!A$15,L55&gt;='catégorie jeune'!A$15),"Mini-poussin",
AND(G55&gt;='catégorie jeune'!A$13,L55&gt;='catégorie jeune'!A$13),"Poussin",
AND(G55&gt;='catégorie jeune'!A$11,L55&gt;='catégorie jeune'!A$11),"Pupille",
AND(G55&gt;='catégorie jeune'!A$9,L55&gt;='catégorie jeune'!A$9),"Benjamin",
AND(G55&gt;='catégorie jeune'!A$7,L55&gt;='catégorie jeune'!A$7),"Minime",
AND(G55&gt;='catégorie jeune'!A$5,L55&gt;='catégorie jeune'!A$5),"Cadet",
AND(G55&gt;='catégorie jeune'!A$3,L55&gt;='catégorie jeune'!A$3),"Junior",
NOT(ISBLANK(G55)), "Problème!")</f>
        <v>#N/A</v>
      </c>
      <c r="Q55" s="56">
        <f t="shared" si="1"/>
        <v>0</v>
      </c>
      <c r="R55" s="8"/>
      <c r="S55" s="67"/>
    </row>
    <row r="56" spans="1:19" x14ac:dyDescent="0.3">
      <c r="A56" s="41">
        <v>41</v>
      </c>
      <c r="B56" s="38" t="str">
        <f t="shared" si="0"/>
        <v/>
      </c>
      <c r="C56" s="62"/>
      <c r="D56" s="63"/>
      <c r="E56" s="64"/>
      <c r="F56" s="82"/>
      <c r="G56" s="82"/>
      <c r="H56" s="86"/>
      <c r="I56" s="65"/>
      <c r="J56" s="64"/>
      <c r="K56" s="82"/>
      <c r="L56" s="82"/>
      <c r="M56" s="90"/>
      <c r="N56" s="41" t="str">
        <f t="shared" si="2"/>
        <v>Masculine</v>
      </c>
      <c r="O56" s="39" t="e">
        <f t="array" ref="O56">_xlfn.IFS(OR(P56="Poussin",P56="Mini-poussin"),"Poussin/Mini-poussin",P56="Pupille","Pupille",P56="Benjamin","Benjamin",P56="Minime","Minime",OR(P56="Junior",P56="Cadet"),"Cadet/Junior")</f>
        <v>#N/A</v>
      </c>
      <c r="P56" s="39" t="e" cm="1">
        <f t="array" ref="P56">_xlfn.IFS(AND(G56&gt;='catégorie jeune'!A$15,L56&gt;='catégorie jeune'!A$15),"Mini-poussin",
AND(G56&gt;='catégorie jeune'!A$13,L56&gt;='catégorie jeune'!A$13),"Poussin",
AND(G56&gt;='catégorie jeune'!A$11,L56&gt;='catégorie jeune'!A$11),"Pupille",
AND(G56&gt;='catégorie jeune'!A$9,L56&gt;='catégorie jeune'!A$9),"Benjamin",
AND(G56&gt;='catégorie jeune'!A$7,L56&gt;='catégorie jeune'!A$7),"Minime",
AND(G56&gt;='catégorie jeune'!A$5,L56&gt;='catégorie jeune'!A$5),"Cadet",
AND(G56&gt;='catégorie jeune'!A$3,L56&gt;='catégorie jeune'!A$3),"Junior",
NOT(ISBLANK(G56)), "Problème!")</f>
        <v>#N/A</v>
      </c>
      <c r="Q56" s="56">
        <f t="shared" si="1"/>
        <v>0</v>
      </c>
      <c r="R56" s="8"/>
      <c r="S56" s="67"/>
    </row>
    <row r="57" spans="1:19" x14ac:dyDescent="0.3">
      <c r="A57" s="41">
        <v>42</v>
      </c>
      <c r="B57" s="38" t="str">
        <f t="shared" si="0"/>
        <v/>
      </c>
      <c r="C57" s="62"/>
      <c r="D57" s="63"/>
      <c r="E57" s="64"/>
      <c r="F57" s="82"/>
      <c r="G57" s="82"/>
      <c r="H57" s="86"/>
      <c r="I57" s="65"/>
      <c r="J57" s="64"/>
      <c r="K57" s="82"/>
      <c r="L57" s="82"/>
      <c r="M57" s="90"/>
      <c r="N57" s="41" t="str">
        <f t="shared" si="2"/>
        <v>Masculine</v>
      </c>
      <c r="O57" s="39" t="e">
        <f t="array" ref="O57">_xlfn.IFS(OR(P57="Poussin",P57="Mini-poussin"),"Poussin/Mini-poussin",P57="Pupille","Pupille",P57="Benjamin","Benjamin",P57="Minime","Minime",OR(P57="Junior",P57="Cadet"),"Cadet/Junior")</f>
        <v>#N/A</v>
      </c>
      <c r="P57" s="39" t="e" cm="1">
        <f t="array" ref="P57">_xlfn.IFS(AND(G57&gt;='catégorie jeune'!A$15,L57&gt;='catégorie jeune'!A$15),"Mini-poussin",
AND(G57&gt;='catégorie jeune'!A$13,L57&gt;='catégorie jeune'!A$13),"Poussin",
AND(G57&gt;='catégorie jeune'!A$11,L57&gt;='catégorie jeune'!A$11),"Pupille",
AND(G57&gt;='catégorie jeune'!A$9,L57&gt;='catégorie jeune'!A$9),"Benjamin",
AND(G57&gt;='catégorie jeune'!A$7,L57&gt;='catégorie jeune'!A$7),"Minime",
AND(G57&gt;='catégorie jeune'!A$5,L57&gt;='catégorie jeune'!A$5),"Cadet",
AND(G57&gt;='catégorie jeune'!A$3,L57&gt;='catégorie jeune'!A$3),"Junior",
NOT(ISBLANK(G57)), "Problème!")</f>
        <v>#N/A</v>
      </c>
      <c r="Q57" s="56">
        <f t="shared" si="1"/>
        <v>0</v>
      </c>
      <c r="R57" s="8"/>
      <c r="S57" s="67"/>
    </row>
    <row r="58" spans="1:19" x14ac:dyDescent="0.3">
      <c r="A58" s="41">
        <v>43</v>
      </c>
      <c r="B58" s="38" t="str">
        <f t="shared" si="0"/>
        <v/>
      </c>
      <c r="C58" s="62"/>
      <c r="D58" s="63"/>
      <c r="E58" s="64"/>
      <c r="F58" s="82"/>
      <c r="G58" s="82"/>
      <c r="H58" s="86"/>
      <c r="I58" s="65"/>
      <c r="J58" s="64"/>
      <c r="K58" s="82"/>
      <c r="L58" s="82"/>
      <c r="M58" s="90"/>
      <c r="N58" s="41" t="str">
        <f t="shared" si="2"/>
        <v>Masculine</v>
      </c>
      <c r="O58" s="39" t="e">
        <f t="array" ref="O58">_xlfn.IFS(OR(P58="Poussin",P58="Mini-poussin"),"Poussin/Mini-poussin",P58="Pupille","Pupille",P58="Benjamin","Benjamin",P58="Minime","Minime",OR(P58="Junior",P58="Cadet"),"Cadet/Junior")</f>
        <v>#N/A</v>
      </c>
      <c r="P58" s="39" t="e" cm="1">
        <f t="array" ref="P58">_xlfn.IFS(AND(G58&gt;='catégorie jeune'!A$15,L58&gt;='catégorie jeune'!A$15),"Mini-poussin",
AND(G58&gt;='catégorie jeune'!A$13,L58&gt;='catégorie jeune'!A$13),"Poussin",
AND(G58&gt;='catégorie jeune'!A$11,L58&gt;='catégorie jeune'!A$11),"Pupille",
AND(G58&gt;='catégorie jeune'!A$9,L58&gt;='catégorie jeune'!A$9),"Benjamin",
AND(G58&gt;='catégorie jeune'!A$7,L58&gt;='catégorie jeune'!A$7),"Minime",
AND(G58&gt;='catégorie jeune'!A$5,L58&gt;='catégorie jeune'!A$5),"Cadet",
AND(G58&gt;='catégorie jeune'!A$3,L58&gt;='catégorie jeune'!A$3),"Junior",
NOT(ISBLANK(G58)), "Problème!")</f>
        <v>#N/A</v>
      </c>
      <c r="Q58" s="56">
        <f t="shared" si="1"/>
        <v>0</v>
      </c>
      <c r="R58" s="8"/>
      <c r="S58" s="67"/>
    </row>
    <row r="59" spans="1:19" x14ac:dyDescent="0.3">
      <c r="A59" s="41">
        <v>44</v>
      </c>
      <c r="B59" s="38" t="str">
        <f t="shared" si="0"/>
        <v/>
      </c>
      <c r="C59" s="62"/>
      <c r="D59" s="63"/>
      <c r="E59" s="64"/>
      <c r="F59" s="82"/>
      <c r="G59" s="82"/>
      <c r="H59" s="86"/>
      <c r="I59" s="65"/>
      <c r="J59" s="64"/>
      <c r="K59" s="82"/>
      <c r="L59" s="82"/>
      <c r="M59" s="90"/>
      <c r="N59" s="41" t="str">
        <f t="shared" si="2"/>
        <v>Masculine</v>
      </c>
      <c r="O59" s="39" t="e">
        <f t="array" ref="O59">_xlfn.IFS(OR(P59="Poussin",P59="Mini-poussin"),"Poussin/Mini-poussin",P59="Pupille","Pupille",P59="Benjamin","Benjamin",P59="Minime","Minime",OR(P59="Junior",P59="Cadet"),"Cadet/Junior")</f>
        <v>#N/A</v>
      </c>
      <c r="P59" s="39" t="e" cm="1">
        <f t="array" ref="P59">_xlfn.IFS(AND(G59&gt;='catégorie jeune'!A$15,L59&gt;='catégorie jeune'!A$15),"Mini-poussin",
AND(G59&gt;='catégorie jeune'!A$13,L59&gt;='catégorie jeune'!A$13),"Poussin",
AND(G59&gt;='catégorie jeune'!A$11,L59&gt;='catégorie jeune'!A$11),"Pupille",
AND(G59&gt;='catégorie jeune'!A$9,L59&gt;='catégorie jeune'!A$9),"Benjamin",
AND(G59&gt;='catégorie jeune'!A$7,L59&gt;='catégorie jeune'!A$7),"Minime",
AND(G59&gt;='catégorie jeune'!A$5,L59&gt;='catégorie jeune'!A$5),"Cadet",
AND(G59&gt;='catégorie jeune'!A$3,L59&gt;='catégorie jeune'!A$3),"Junior",
NOT(ISBLANK(G59)), "Problème!")</f>
        <v>#N/A</v>
      </c>
      <c r="Q59" s="56">
        <f t="shared" si="1"/>
        <v>0</v>
      </c>
      <c r="R59" s="8"/>
      <c r="S59" s="67"/>
    </row>
    <row r="60" spans="1:19" x14ac:dyDescent="0.3">
      <c r="A60" s="41">
        <v>45</v>
      </c>
      <c r="B60" s="38" t="str">
        <f t="shared" si="0"/>
        <v/>
      </c>
      <c r="C60" s="62"/>
      <c r="D60" s="63"/>
      <c r="E60" s="64"/>
      <c r="F60" s="82"/>
      <c r="G60" s="82"/>
      <c r="H60" s="86"/>
      <c r="I60" s="65"/>
      <c r="J60" s="64"/>
      <c r="K60" s="82"/>
      <c r="L60" s="82"/>
      <c r="M60" s="90"/>
      <c r="N60" s="41" t="str">
        <f t="shared" si="2"/>
        <v>Masculine</v>
      </c>
      <c r="O60" s="39" t="e">
        <f t="array" ref="O60">_xlfn.IFS(OR(P60="Poussin",P60="Mini-poussin"),"Poussin/Mini-poussin",P60="Pupille","Pupille",P60="Benjamin","Benjamin",P60="Minime","Minime",OR(P60="Junior",P60="Cadet"),"Cadet/Junior")</f>
        <v>#N/A</v>
      </c>
      <c r="P60" s="39" t="e" cm="1">
        <f t="array" ref="P60">_xlfn.IFS(AND(G60&gt;='catégorie jeune'!A$15,L60&gt;='catégorie jeune'!A$15),"Mini-poussin",
AND(G60&gt;='catégorie jeune'!A$13,L60&gt;='catégorie jeune'!A$13),"Poussin",
AND(G60&gt;='catégorie jeune'!A$11,L60&gt;='catégorie jeune'!A$11),"Pupille",
AND(G60&gt;='catégorie jeune'!A$9,L60&gt;='catégorie jeune'!A$9),"Benjamin",
AND(G60&gt;='catégorie jeune'!A$7,L60&gt;='catégorie jeune'!A$7),"Minime",
AND(G60&gt;='catégorie jeune'!A$5,L60&gt;='catégorie jeune'!A$5),"Cadet",
AND(G60&gt;='catégorie jeune'!A$3,L60&gt;='catégorie jeune'!A$3),"Junior",
NOT(ISBLANK(G60)), "Problème!")</f>
        <v>#N/A</v>
      </c>
      <c r="Q60" s="56">
        <f t="shared" si="1"/>
        <v>0</v>
      </c>
      <c r="R60" s="8"/>
      <c r="S60" s="67"/>
    </row>
    <row r="61" spans="1:19" x14ac:dyDescent="0.3">
      <c r="A61" s="41">
        <v>46</v>
      </c>
      <c r="B61" s="38" t="str">
        <f t="shared" si="0"/>
        <v/>
      </c>
      <c r="C61" s="62"/>
      <c r="D61" s="63"/>
      <c r="E61" s="64"/>
      <c r="F61" s="82"/>
      <c r="G61" s="82"/>
      <c r="H61" s="86"/>
      <c r="I61" s="65"/>
      <c r="J61" s="64"/>
      <c r="K61" s="82"/>
      <c r="L61" s="82"/>
      <c r="M61" s="90"/>
      <c r="N61" s="41" t="str">
        <f t="shared" si="2"/>
        <v>Masculine</v>
      </c>
      <c r="O61" s="39" t="e">
        <f t="array" ref="O61">_xlfn.IFS(OR(P61="Poussin",P61="Mini-poussin"),"Poussin/Mini-poussin",P61="Pupille","Pupille",P61="Benjamin","Benjamin",P61="Minime","Minime",OR(P61="Junior",P61="Cadet"),"Cadet/Junior")</f>
        <v>#N/A</v>
      </c>
      <c r="P61" s="39" t="e" cm="1">
        <f t="array" ref="P61">_xlfn.IFS(AND(G61&gt;='catégorie jeune'!A$15,L61&gt;='catégorie jeune'!A$15),"Mini-poussin",
AND(G61&gt;='catégorie jeune'!A$13,L61&gt;='catégorie jeune'!A$13),"Poussin",
AND(G61&gt;='catégorie jeune'!A$11,L61&gt;='catégorie jeune'!A$11),"Pupille",
AND(G61&gt;='catégorie jeune'!A$9,L61&gt;='catégorie jeune'!A$9),"Benjamin",
AND(G61&gt;='catégorie jeune'!A$7,L61&gt;='catégorie jeune'!A$7),"Minime",
AND(G61&gt;='catégorie jeune'!A$5,L61&gt;='catégorie jeune'!A$5),"Cadet",
AND(G61&gt;='catégorie jeune'!A$3,L61&gt;='catégorie jeune'!A$3),"Junior",
NOT(ISBLANK(G61)), "Problème!")</f>
        <v>#N/A</v>
      </c>
      <c r="Q61" s="56">
        <f t="shared" si="1"/>
        <v>0</v>
      </c>
      <c r="R61" s="8"/>
      <c r="S61" s="67"/>
    </row>
    <row r="62" spans="1:19" x14ac:dyDescent="0.3">
      <c r="A62" s="41">
        <v>47</v>
      </c>
      <c r="B62" s="38" t="str">
        <f t="shared" si="0"/>
        <v/>
      </c>
      <c r="C62" s="62"/>
      <c r="D62" s="63"/>
      <c r="E62" s="64"/>
      <c r="F62" s="82"/>
      <c r="G62" s="82"/>
      <c r="H62" s="86"/>
      <c r="I62" s="65"/>
      <c r="J62" s="64"/>
      <c r="K62" s="82"/>
      <c r="L62" s="82"/>
      <c r="M62" s="90"/>
      <c r="N62" s="41" t="str">
        <f t="shared" si="2"/>
        <v>Masculine</v>
      </c>
      <c r="O62" s="39" t="e">
        <f t="array" ref="O62">_xlfn.IFS(OR(P62="Poussin",P62="Mini-poussin"),"Poussin/Mini-poussin",P62="Pupille","Pupille",P62="Benjamin","Benjamin",P62="Minime","Minime",OR(P62="Junior",P62="Cadet"),"Cadet/Junior")</f>
        <v>#N/A</v>
      </c>
      <c r="P62" s="39" t="e" cm="1">
        <f t="array" ref="P62">_xlfn.IFS(AND(G62&gt;='catégorie jeune'!A$15,L62&gt;='catégorie jeune'!A$15),"Mini-poussin",
AND(G62&gt;='catégorie jeune'!A$13,L62&gt;='catégorie jeune'!A$13),"Poussin",
AND(G62&gt;='catégorie jeune'!A$11,L62&gt;='catégorie jeune'!A$11),"Pupille",
AND(G62&gt;='catégorie jeune'!A$9,L62&gt;='catégorie jeune'!A$9),"Benjamin",
AND(G62&gt;='catégorie jeune'!A$7,L62&gt;='catégorie jeune'!A$7),"Minime",
AND(G62&gt;='catégorie jeune'!A$5,L62&gt;='catégorie jeune'!A$5),"Cadet",
AND(G62&gt;='catégorie jeune'!A$3,L62&gt;='catégorie jeune'!A$3),"Junior",
NOT(ISBLANK(G62)), "Problème!")</f>
        <v>#N/A</v>
      </c>
      <c r="Q62" s="56">
        <f t="shared" si="1"/>
        <v>0</v>
      </c>
      <c r="R62" s="8"/>
      <c r="S62" s="67"/>
    </row>
    <row r="63" spans="1:19" x14ac:dyDescent="0.3">
      <c r="A63" s="41">
        <v>48</v>
      </c>
      <c r="B63" s="38" t="str">
        <f t="shared" si="0"/>
        <v/>
      </c>
      <c r="C63" s="62"/>
      <c r="D63" s="63"/>
      <c r="E63" s="64"/>
      <c r="F63" s="82"/>
      <c r="G63" s="82"/>
      <c r="H63" s="86"/>
      <c r="I63" s="65"/>
      <c r="J63" s="64"/>
      <c r="K63" s="82"/>
      <c r="L63" s="82"/>
      <c r="M63" s="90"/>
      <c r="N63" s="41" t="str">
        <f t="shared" si="2"/>
        <v>Masculine</v>
      </c>
      <c r="O63" s="39" t="e">
        <f t="array" ref="O63">_xlfn.IFS(OR(P63="Poussin",P63="Mini-poussin"),"Poussin/Mini-poussin",P63="Pupille","Pupille",P63="Benjamin","Benjamin",P63="Minime","Minime",OR(P63="Junior",P63="Cadet"),"Cadet/Junior")</f>
        <v>#N/A</v>
      </c>
      <c r="P63" s="39" t="e" cm="1">
        <f t="array" ref="P63">_xlfn.IFS(AND(G63&gt;='catégorie jeune'!A$15,L63&gt;='catégorie jeune'!A$15),"Mini-poussin",
AND(G63&gt;='catégorie jeune'!A$13,L63&gt;='catégorie jeune'!A$13),"Poussin",
AND(G63&gt;='catégorie jeune'!A$11,L63&gt;='catégorie jeune'!A$11),"Pupille",
AND(G63&gt;='catégorie jeune'!A$9,L63&gt;='catégorie jeune'!A$9),"Benjamin",
AND(G63&gt;='catégorie jeune'!A$7,L63&gt;='catégorie jeune'!A$7),"Minime",
AND(G63&gt;='catégorie jeune'!A$5,L63&gt;='catégorie jeune'!A$5),"Cadet",
AND(G63&gt;='catégorie jeune'!A$3,L63&gt;='catégorie jeune'!A$3),"Junior",
NOT(ISBLANK(G63)), "Problème!")</f>
        <v>#N/A</v>
      </c>
      <c r="Q63" s="56">
        <f t="shared" si="1"/>
        <v>0</v>
      </c>
      <c r="R63" s="8"/>
      <c r="S63" s="67"/>
    </row>
    <row r="64" spans="1:19" x14ac:dyDescent="0.3">
      <c r="A64" s="41">
        <v>49</v>
      </c>
      <c r="B64" s="38" t="str">
        <f t="shared" si="0"/>
        <v/>
      </c>
      <c r="C64" s="62"/>
      <c r="D64" s="63"/>
      <c r="E64" s="64"/>
      <c r="F64" s="82"/>
      <c r="G64" s="82"/>
      <c r="H64" s="86"/>
      <c r="I64" s="65"/>
      <c r="J64" s="64"/>
      <c r="K64" s="82"/>
      <c r="L64" s="82"/>
      <c r="M64" s="90"/>
      <c r="N64" s="41" t="str">
        <f t="shared" si="2"/>
        <v>Masculine</v>
      </c>
      <c r="O64" s="39" t="e">
        <f t="array" ref="O64">_xlfn.IFS(OR(P64="Poussin",P64="Mini-poussin"),"Poussin/Mini-poussin",P64="Pupille","Pupille",P64="Benjamin","Benjamin",P64="Minime","Minime",OR(P64="Junior",P64="Cadet"),"Cadet/Junior")</f>
        <v>#N/A</v>
      </c>
      <c r="P64" s="39" t="e" cm="1">
        <f t="array" ref="P64">_xlfn.IFS(AND(G64&gt;='catégorie jeune'!A$15,L64&gt;='catégorie jeune'!A$15),"Mini-poussin",
AND(G64&gt;='catégorie jeune'!A$13,L64&gt;='catégorie jeune'!A$13),"Poussin",
AND(G64&gt;='catégorie jeune'!A$11,L64&gt;='catégorie jeune'!A$11),"Pupille",
AND(G64&gt;='catégorie jeune'!A$9,L64&gt;='catégorie jeune'!A$9),"Benjamin",
AND(G64&gt;='catégorie jeune'!A$7,L64&gt;='catégorie jeune'!A$7),"Minime",
AND(G64&gt;='catégorie jeune'!A$5,L64&gt;='catégorie jeune'!A$5),"Cadet",
AND(G64&gt;='catégorie jeune'!A$3,L64&gt;='catégorie jeune'!A$3),"Junior",
NOT(ISBLANK(G64)), "Problème!")</f>
        <v>#N/A</v>
      </c>
      <c r="Q64" s="56">
        <f t="shared" si="1"/>
        <v>0</v>
      </c>
      <c r="R64" s="8"/>
      <c r="S64" s="67"/>
    </row>
    <row r="65" spans="1:19" x14ac:dyDescent="0.3">
      <c r="A65" s="41">
        <v>50</v>
      </c>
      <c r="B65" s="38" t="str">
        <f t="shared" si="0"/>
        <v/>
      </c>
      <c r="C65" s="62"/>
      <c r="D65" s="69"/>
      <c r="E65" s="70"/>
      <c r="F65" s="83"/>
      <c r="G65" s="83"/>
      <c r="H65" s="87"/>
      <c r="I65" s="71"/>
      <c r="J65" s="70"/>
      <c r="K65" s="83"/>
      <c r="L65" s="83"/>
      <c r="M65" s="91"/>
      <c r="N65" s="41" t="str">
        <f t="shared" si="2"/>
        <v>Masculine</v>
      </c>
      <c r="O65" s="39" t="e">
        <f t="array" ref="O65">_xlfn.IFS(OR(P65="Poussin",P65="Mini-poussin"),"Poussin/Mini-poussin",P65="Pupille","Pupille",P65="Benjamin","Benjamin",P65="Minime","Minime",OR(P65="Junior",P65="Cadet"),"Cadet/Junior")</f>
        <v>#N/A</v>
      </c>
      <c r="P65" s="39" t="e" cm="1">
        <f t="array" ref="P65">_xlfn.IFS(AND(G65&gt;='catégorie jeune'!A$15,L65&gt;='catégorie jeune'!A$15),"Mini-poussin",
AND(G65&gt;='catégorie jeune'!A$13,L65&gt;='catégorie jeune'!A$13),"Poussin",
AND(G65&gt;='catégorie jeune'!A$11,L65&gt;='catégorie jeune'!A$11),"Pupille",
AND(G65&gt;='catégorie jeune'!A$9,L65&gt;='catégorie jeune'!A$9),"Benjamin",
AND(G65&gt;='catégorie jeune'!A$7,L65&gt;='catégorie jeune'!A$7),"Minime",
AND(G65&gt;='catégorie jeune'!A$5,L65&gt;='catégorie jeune'!A$5),"Cadet",
AND(G65&gt;='catégorie jeune'!A$3,L65&gt;='catégorie jeune'!A$3),"Junior",
NOT(ISBLANK(G65)), "Problème!")</f>
        <v>#N/A</v>
      </c>
      <c r="Q65" s="56">
        <f t="shared" si="1"/>
        <v>0</v>
      </c>
      <c r="R65" s="8"/>
      <c r="S65" s="67"/>
    </row>
    <row r="66" spans="1:19" x14ac:dyDescent="0.3">
      <c r="A66" s="41">
        <v>51</v>
      </c>
      <c r="B66" s="38" t="str">
        <f t="shared" si="0"/>
        <v/>
      </c>
      <c r="C66" s="62"/>
      <c r="D66" s="63"/>
      <c r="E66" s="64"/>
      <c r="F66" s="82"/>
      <c r="G66" s="82"/>
      <c r="H66" s="86"/>
      <c r="I66" s="65"/>
      <c r="J66" s="64"/>
      <c r="K66" s="82"/>
      <c r="L66" s="82"/>
      <c r="M66" s="90"/>
      <c r="N66" s="41" t="str">
        <f t="shared" si="2"/>
        <v>Masculine</v>
      </c>
      <c r="O66" s="39" t="e">
        <f t="array" ref="O66">_xlfn.IFS(OR(P66="Poussin",P66="Mini-poussin"),"Poussin/Mini-poussin",P66="Pupille","Pupille",P66="Benjamin","Benjamin",P66="Minime","Minime",OR(P66="Junior",P66="Cadet"),"Cadet/Junior")</f>
        <v>#N/A</v>
      </c>
      <c r="P66" s="39" t="e" cm="1">
        <f t="array" ref="P66">_xlfn.IFS(AND(G66&gt;='catégorie jeune'!A$15,L66&gt;='catégorie jeune'!A$15),"Mini-poussin",
AND(G66&gt;='catégorie jeune'!A$13,L66&gt;='catégorie jeune'!A$13),"Poussin",
AND(G66&gt;='catégorie jeune'!A$11,L66&gt;='catégorie jeune'!A$11),"Pupille",
AND(G66&gt;='catégorie jeune'!A$9,L66&gt;='catégorie jeune'!A$9),"Benjamin",
AND(G66&gt;='catégorie jeune'!A$7,L66&gt;='catégorie jeune'!A$7),"Minime",
AND(G66&gt;='catégorie jeune'!A$5,L66&gt;='catégorie jeune'!A$5),"Cadet",
AND(G66&gt;='catégorie jeune'!A$3,L66&gt;='catégorie jeune'!A$3),"Junior",
NOT(ISBLANK(G66)), "Problème!")</f>
        <v>#N/A</v>
      </c>
      <c r="Q66" s="56">
        <f t="shared" ref="Q66:Q75" si="3">IF(AND(ISBLANK(H66),ISBLANK(G66)),0,IF(ISNUMBER(H66),3,IF(MID(H66,7,1)="C",4,6)))+IF(AND(ISBLANK(M66),ISBLANK(L66)),0,IF(ISNUMBER(M66),3,IF(MID(M66,7,1)="C",4,6)))</f>
        <v>0</v>
      </c>
      <c r="R66" s="8"/>
      <c r="S66" s="67"/>
    </row>
    <row r="67" spans="1:19" x14ac:dyDescent="0.3">
      <c r="A67" s="41">
        <v>52</v>
      </c>
      <c r="B67" s="38" t="str">
        <f t="shared" si="0"/>
        <v/>
      </c>
      <c r="C67" s="62"/>
      <c r="D67" s="63"/>
      <c r="E67" s="64"/>
      <c r="F67" s="82"/>
      <c r="G67" s="82"/>
      <c r="H67" s="86"/>
      <c r="I67" s="65"/>
      <c r="J67" s="64"/>
      <c r="K67" s="82"/>
      <c r="L67" s="82"/>
      <c r="M67" s="90"/>
      <c r="N67" s="41" t="str">
        <f t="shared" si="2"/>
        <v>Masculine</v>
      </c>
      <c r="O67" s="39" t="e">
        <f t="array" ref="O67">_xlfn.IFS(OR(P67="Poussin",P67="Mini-poussin"),"Poussin/Mini-poussin",P67="Pupille","Pupille",P67="Benjamin","Benjamin",P67="Minime","Minime",OR(P67="Junior",P67="Cadet"),"Cadet/Junior")</f>
        <v>#N/A</v>
      </c>
      <c r="P67" s="39" t="e" cm="1">
        <f t="array" ref="P67">_xlfn.IFS(AND(G67&gt;='catégorie jeune'!A$15,L67&gt;='catégorie jeune'!A$15),"Mini-poussin",
AND(G67&gt;='catégorie jeune'!A$13,L67&gt;='catégorie jeune'!A$13),"Poussin",
AND(G67&gt;='catégorie jeune'!A$11,L67&gt;='catégorie jeune'!A$11),"Pupille",
AND(G67&gt;='catégorie jeune'!A$9,L67&gt;='catégorie jeune'!A$9),"Benjamin",
AND(G67&gt;='catégorie jeune'!A$7,L67&gt;='catégorie jeune'!A$7),"Minime",
AND(G67&gt;='catégorie jeune'!A$5,L67&gt;='catégorie jeune'!A$5),"Cadet",
AND(G67&gt;='catégorie jeune'!A$3,L67&gt;='catégorie jeune'!A$3),"Junior",
NOT(ISBLANK(G67)), "Problème!")</f>
        <v>#N/A</v>
      </c>
      <c r="Q67" s="56">
        <f t="shared" si="3"/>
        <v>0</v>
      </c>
      <c r="R67" s="8"/>
      <c r="S67" s="67"/>
    </row>
    <row r="68" spans="1:19" x14ac:dyDescent="0.3">
      <c r="A68" s="41">
        <v>53</v>
      </c>
      <c r="B68" s="38" t="str">
        <f t="shared" si="0"/>
        <v/>
      </c>
      <c r="C68" s="62"/>
      <c r="D68" s="63"/>
      <c r="E68" s="64"/>
      <c r="F68" s="82"/>
      <c r="G68" s="82"/>
      <c r="H68" s="86"/>
      <c r="I68" s="65"/>
      <c r="J68" s="64"/>
      <c r="K68" s="82"/>
      <c r="L68" s="82"/>
      <c r="M68" s="90"/>
      <c r="N68" s="41" t="str">
        <f t="shared" si="2"/>
        <v>Masculine</v>
      </c>
      <c r="O68" s="39" t="e">
        <f t="array" ref="O68">_xlfn.IFS(OR(P68="Poussin",P68="Mini-poussin"),"Poussin/Mini-poussin",P68="Pupille","Pupille",P68="Benjamin","Benjamin",P68="Minime","Minime",OR(P68="Junior",P68="Cadet"),"Cadet/Junior")</f>
        <v>#N/A</v>
      </c>
      <c r="P68" s="39" t="e" cm="1">
        <f t="array" ref="P68">_xlfn.IFS(AND(G68&gt;='catégorie jeune'!A$15,L68&gt;='catégorie jeune'!A$15),"Mini-poussin",
AND(G68&gt;='catégorie jeune'!A$13,L68&gt;='catégorie jeune'!A$13),"Poussin",
AND(G68&gt;='catégorie jeune'!A$11,L68&gt;='catégorie jeune'!A$11),"Pupille",
AND(G68&gt;='catégorie jeune'!A$9,L68&gt;='catégorie jeune'!A$9),"Benjamin",
AND(G68&gt;='catégorie jeune'!A$7,L68&gt;='catégorie jeune'!A$7),"Minime",
AND(G68&gt;='catégorie jeune'!A$5,L68&gt;='catégorie jeune'!A$5),"Cadet",
AND(G68&gt;='catégorie jeune'!A$3,L68&gt;='catégorie jeune'!A$3),"Junior",
NOT(ISBLANK(G68)), "Problème!")</f>
        <v>#N/A</v>
      </c>
      <c r="Q68" s="56">
        <f t="shared" si="3"/>
        <v>0</v>
      </c>
      <c r="R68" s="8"/>
      <c r="S68" s="67"/>
    </row>
    <row r="69" spans="1:19" x14ac:dyDescent="0.3">
      <c r="A69" s="41">
        <v>54</v>
      </c>
      <c r="B69" s="38" t="str">
        <f t="shared" si="0"/>
        <v/>
      </c>
      <c r="C69" s="62"/>
      <c r="D69" s="63"/>
      <c r="E69" s="64"/>
      <c r="F69" s="82"/>
      <c r="G69" s="82"/>
      <c r="H69" s="86"/>
      <c r="I69" s="65"/>
      <c r="J69" s="64"/>
      <c r="K69" s="82"/>
      <c r="L69" s="82"/>
      <c r="M69" s="90"/>
      <c r="N69" s="41" t="str">
        <f t="shared" si="2"/>
        <v>Masculine</v>
      </c>
      <c r="O69" s="39" t="e">
        <f t="array" ref="O69">_xlfn.IFS(OR(P69="Poussin",P69="Mini-poussin"),"Poussin/Mini-poussin",P69="Pupille","Pupille",P69="Benjamin","Benjamin",P69="Minime","Minime",OR(P69="Junior",P69="Cadet"),"Cadet/Junior")</f>
        <v>#N/A</v>
      </c>
      <c r="P69" s="39" t="e" cm="1">
        <f t="array" ref="P69">_xlfn.IFS(AND(G69&gt;='catégorie jeune'!A$15,L69&gt;='catégorie jeune'!A$15),"Mini-poussin",
AND(G69&gt;='catégorie jeune'!A$13,L69&gt;='catégorie jeune'!A$13),"Poussin",
AND(G69&gt;='catégorie jeune'!A$11,L69&gt;='catégorie jeune'!A$11),"Pupille",
AND(G69&gt;='catégorie jeune'!A$9,L69&gt;='catégorie jeune'!A$9),"Benjamin",
AND(G69&gt;='catégorie jeune'!A$7,L69&gt;='catégorie jeune'!A$7),"Minime",
AND(G69&gt;='catégorie jeune'!A$5,L69&gt;='catégorie jeune'!A$5),"Cadet",
AND(G69&gt;='catégorie jeune'!A$3,L69&gt;='catégorie jeune'!A$3),"Junior",
NOT(ISBLANK(G69)), "Problème!")</f>
        <v>#N/A</v>
      </c>
      <c r="Q69" s="56">
        <f t="shared" si="3"/>
        <v>0</v>
      </c>
      <c r="R69" s="8"/>
      <c r="S69" s="67"/>
    </row>
    <row r="70" spans="1:19" x14ac:dyDescent="0.3">
      <c r="A70" s="41">
        <v>55</v>
      </c>
      <c r="B70" s="38" t="str">
        <f t="shared" si="0"/>
        <v/>
      </c>
      <c r="C70" s="62"/>
      <c r="D70" s="63"/>
      <c r="E70" s="64"/>
      <c r="F70" s="82"/>
      <c r="G70" s="82"/>
      <c r="H70" s="86"/>
      <c r="I70" s="65"/>
      <c r="J70" s="64"/>
      <c r="K70" s="82"/>
      <c r="L70" s="82"/>
      <c r="M70" s="90"/>
      <c r="N70" s="41" t="str">
        <f t="shared" si="2"/>
        <v>Masculine</v>
      </c>
      <c r="O70" s="39" t="e">
        <f t="array" ref="O70">_xlfn.IFS(OR(P70="Poussin",P70="Mini-poussin"),"Poussin/Mini-poussin",P70="Pupille","Pupille",P70="Benjamin","Benjamin",P70="Minime","Minime",OR(P70="Junior",P70="Cadet"),"Cadet/Junior")</f>
        <v>#N/A</v>
      </c>
      <c r="P70" s="39" t="e" cm="1">
        <f t="array" ref="P70">_xlfn.IFS(AND(G70&gt;='catégorie jeune'!A$15,L70&gt;='catégorie jeune'!A$15),"Mini-poussin",
AND(G70&gt;='catégorie jeune'!A$13,L70&gt;='catégorie jeune'!A$13),"Poussin",
AND(G70&gt;='catégorie jeune'!A$11,L70&gt;='catégorie jeune'!A$11),"Pupille",
AND(G70&gt;='catégorie jeune'!A$9,L70&gt;='catégorie jeune'!A$9),"Benjamin",
AND(G70&gt;='catégorie jeune'!A$7,L70&gt;='catégorie jeune'!A$7),"Minime",
AND(G70&gt;='catégorie jeune'!A$5,L70&gt;='catégorie jeune'!A$5),"Cadet",
AND(G70&gt;='catégorie jeune'!A$3,L70&gt;='catégorie jeune'!A$3),"Junior",
NOT(ISBLANK(G70)), "Problème!")</f>
        <v>#N/A</v>
      </c>
      <c r="Q70" s="56">
        <f t="shared" si="3"/>
        <v>0</v>
      </c>
      <c r="R70" s="8"/>
      <c r="S70" s="67"/>
    </row>
    <row r="71" spans="1:19" x14ac:dyDescent="0.3">
      <c r="A71" s="41">
        <v>56</v>
      </c>
      <c r="B71" s="38" t="str">
        <f t="shared" si="0"/>
        <v/>
      </c>
      <c r="C71" s="62"/>
      <c r="D71" s="63"/>
      <c r="E71" s="64"/>
      <c r="F71" s="82"/>
      <c r="G71" s="82"/>
      <c r="H71" s="86"/>
      <c r="I71" s="65"/>
      <c r="J71" s="64"/>
      <c r="K71" s="82"/>
      <c r="L71" s="82"/>
      <c r="M71" s="90"/>
      <c r="N71" s="41" t="str">
        <f t="shared" si="2"/>
        <v>Masculine</v>
      </c>
      <c r="O71" s="39" t="e">
        <f t="array" ref="O71">_xlfn.IFS(OR(P71="Poussin",P71="Mini-poussin"),"Poussin/Mini-poussin",P71="Pupille","Pupille",P71="Benjamin","Benjamin",P71="Minime","Minime",OR(P71="Junior",P71="Cadet"),"Cadet/Junior")</f>
        <v>#N/A</v>
      </c>
      <c r="P71" s="39" t="e" cm="1">
        <f t="array" ref="P71">_xlfn.IFS(AND(G71&gt;='catégorie jeune'!A$15,L71&gt;='catégorie jeune'!A$15),"Mini-poussin",
AND(G71&gt;='catégorie jeune'!A$13,L71&gt;='catégorie jeune'!A$13),"Poussin",
AND(G71&gt;='catégorie jeune'!A$11,L71&gt;='catégorie jeune'!A$11),"Pupille",
AND(G71&gt;='catégorie jeune'!A$9,L71&gt;='catégorie jeune'!A$9),"Benjamin",
AND(G71&gt;='catégorie jeune'!A$7,L71&gt;='catégorie jeune'!A$7),"Minime",
AND(G71&gt;='catégorie jeune'!A$5,L71&gt;='catégorie jeune'!A$5),"Cadet",
AND(G71&gt;='catégorie jeune'!A$3,L71&gt;='catégorie jeune'!A$3),"Junior",
NOT(ISBLANK(G71)), "Problème!")</f>
        <v>#N/A</v>
      </c>
      <c r="Q71" s="56">
        <f t="shared" si="3"/>
        <v>0</v>
      </c>
      <c r="R71" s="8"/>
      <c r="S71" s="67"/>
    </row>
    <row r="72" spans="1:19" x14ac:dyDescent="0.3">
      <c r="A72" s="41">
        <v>57</v>
      </c>
      <c r="B72" s="38" t="str">
        <f t="shared" si="0"/>
        <v/>
      </c>
      <c r="C72" s="62"/>
      <c r="D72" s="63"/>
      <c r="E72" s="64"/>
      <c r="F72" s="82"/>
      <c r="G72" s="82"/>
      <c r="H72" s="86"/>
      <c r="I72" s="65"/>
      <c r="J72" s="64"/>
      <c r="K72" s="82"/>
      <c r="L72" s="82"/>
      <c r="M72" s="90"/>
      <c r="N72" s="41" t="str">
        <f t="shared" si="2"/>
        <v>Masculine</v>
      </c>
      <c r="O72" s="39" t="e">
        <f t="array" ref="O72">_xlfn.IFS(OR(P72="Poussin",P72="Mini-poussin"),"Poussin/Mini-poussin",P72="Pupille","Pupille",P72="Benjamin","Benjamin",P72="Minime","Minime",OR(P72="Junior",P72="Cadet"),"Cadet/Junior")</f>
        <v>#N/A</v>
      </c>
      <c r="P72" s="39" t="e" cm="1">
        <f t="array" ref="P72">_xlfn.IFS(AND(G72&gt;='catégorie jeune'!A$15,L72&gt;='catégorie jeune'!A$15),"Mini-poussin",
AND(G72&gt;='catégorie jeune'!A$13,L72&gt;='catégorie jeune'!A$13),"Poussin",
AND(G72&gt;='catégorie jeune'!A$11,L72&gt;='catégorie jeune'!A$11),"Pupille",
AND(G72&gt;='catégorie jeune'!A$9,L72&gt;='catégorie jeune'!A$9),"Benjamin",
AND(G72&gt;='catégorie jeune'!A$7,L72&gt;='catégorie jeune'!A$7),"Minime",
AND(G72&gt;='catégorie jeune'!A$5,L72&gt;='catégorie jeune'!A$5),"Cadet",
AND(G72&gt;='catégorie jeune'!A$3,L72&gt;='catégorie jeune'!A$3),"Junior",
NOT(ISBLANK(G72)), "Problème!")</f>
        <v>#N/A</v>
      </c>
      <c r="Q72" s="56">
        <f t="shared" si="3"/>
        <v>0</v>
      </c>
      <c r="R72" s="8"/>
      <c r="S72" s="67"/>
    </row>
    <row r="73" spans="1:19" x14ac:dyDescent="0.3">
      <c r="A73" s="41">
        <v>58</v>
      </c>
      <c r="B73" s="38" t="str">
        <f t="shared" si="0"/>
        <v/>
      </c>
      <c r="C73" s="62"/>
      <c r="D73" s="63"/>
      <c r="E73" s="64"/>
      <c r="F73" s="82"/>
      <c r="G73" s="82"/>
      <c r="H73" s="86"/>
      <c r="I73" s="65"/>
      <c r="J73" s="64"/>
      <c r="K73" s="82"/>
      <c r="L73" s="82"/>
      <c r="M73" s="90"/>
      <c r="N73" s="41" t="str">
        <f t="shared" si="2"/>
        <v>Masculine</v>
      </c>
      <c r="O73" s="39" t="e">
        <f t="array" ref="O73">_xlfn.IFS(OR(P73="Poussin",P73="Mini-poussin"),"Poussin/Mini-poussin",P73="Pupille","Pupille",P73="Benjamin","Benjamin",P73="Minime","Minime",OR(P73="Junior",P73="Cadet"),"Cadet/Junior")</f>
        <v>#N/A</v>
      </c>
      <c r="P73" s="39" t="e" cm="1">
        <f t="array" ref="P73">_xlfn.IFS(AND(G73&gt;='catégorie jeune'!A$15,L73&gt;='catégorie jeune'!A$15),"Mini-poussin",
AND(G73&gt;='catégorie jeune'!A$13,L73&gt;='catégorie jeune'!A$13),"Poussin",
AND(G73&gt;='catégorie jeune'!A$11,L73&gt;='catégorie jeune'!A$11),"Pupille",
AND(G73&gt;='catégorie jeune'!A$9,L73&gt;='catégorie jeune'!A$9),"Benjamin",
AND(G73&gt;='catégorie jeune'!A$7,L73&gt;='catégorie jeune'!A$7),"Minime",
AND(G73&gt;='catégorie jeune'!A$5,L73&gt;='catégorie jeune'!A$5),"Cadet",
AND(G73&gt;='catégorie jeune'!A$3,L73&gt;='catégorie jeune'!A$3),"Junior",
NOT(ISBLANK(G73)), "Problème!")</f>
        <v>#N/A</v>
      </c>
      <c r="Q73" s="56">
        <f t="shared" si="3"/>
        <v>0</v>
      </c>
      <c r="R73" s="8"/>
      <c r="S73" s="67"/>
    </row>
    <row r="74" spans="1:19" x14ac:dyDescent="0.3">
      <c r="A74" s="41">
        <v>59</v>
      </c>
      <c r="B74" s="38" t="str">
        <f t="shared" si="0"/>
        <v/>
      </c>
      <c r="C74" s="62"/>
      <c r="D74" s="63"/>
      <c r="E74" s="64"/>
      <c r="F74" s="82"/>
      <c r="G74" s="82"/>
      <c r="H74" s="86"/>
      <c r="I74" s="65"/>
      <c r="J74" s="64"/>
      <c r="K74" s="82"/>
      <c r="L74" s="82"/>
      <c r="M74" s="90"/>
      <c r="N74" s="41" t="str">
        <f t="shared" si="2"/>
        <v>Masculine</v>
      </c>
      <c r="O74" s="39" t="e">
        <f t="array" ref="O74">_xlfn.IFS(OR(P74="Poussin",P74="Mini-poussin"),"Poussin/Mini-poussin",P74="Pupille","Pupille",P74="Benjamin","Benjamin",P74="Minime","Minime",OR(P74="Junior",P74="Cadet"),"Cadet/Junior")</f>
        <v>#N/A</v>
      </c>
      <c r="P74" s="39" t="e" cm="1">
        <f t="array" ref="P74">_xlfn.IFS(AND(G74&gt;='catégorie jeune'!A$15,L74&gt;='catégorie jeune'!A$15),"Mini-poussin",
AND(G74&gt;='catégorie jeune'!A$13,L74&gt;='catégorie jeune'!A$13),"Poussin",
AND(G74&gt;='catégorie jeune'!A$11,L74&gt;='catégorie jeune'!A$11),"Pupille",
AND(G74&gt;='catégorie jeune'!A$9,L74&gt;='catégorie jeune'!A$9),"Benjamin",
AND(G74&gt;='catégorie jeune'!A$7,L74&gt;='catégorie jeune'!A$7),"Minime",
AND(G74&gt;='catégorie jeune'!A$5,L74&gt;='catégorie jeune'!A$5),"Cadet",
AND(G74&gt;='catégorie jeune'!A$3,L74&gt;='catégorie jeune'!A$3),"Junior",
NOT(ISBLANK(G74)), "Problème!")</f>
        <v>#N/A</v>
      </c>
      <c r="Q74" s="56">
        <f t="shared" si="3"/>
        <v>0</v>
      </c>
      <c r="R74" s="8"/>
      <c r="S74" s="67"/>
    </row>
    <row r="75" spans="1:19" ht="15" thickBot="1" x14ac:dyDescent="0.35">
      <c r="A75" s="42">
        <v>60</v>
      </c>
      <c r="B75" s="43" t="str">
        <f t="shared" si="0"/>
        <v/>
      </c>
      <c r="C75" s="72"/>
      <c r="D75" s="73"/>
      <c r="E75" s="74"/>
      <c r="F75" s="84"/>
      <c r="G75" s="84"/>
      <c r="H75" s="88"/>
      <c r="I75" s="75"/>
      <c r="J75" s="74"/>
      <c r="K75" s="84"/>
      <c r="L75" s="84"/>
      <c r="M75" s="92"/>
      <c r="N75" s="42" t="str">
        <f t="shared" si="2"/>
        <v>Masculine</v>
      </c>
      <c r="O75" s="44" t="e">
        <f t="array" ref="O75">_xlfn.IFS(OR(P75="Poussin",P75="Mini-poussin"),"Poussin/Mini-poussin",P75="Pupille","Pupille",P75="Benjamin","Benjamin",P75="Minime","Minime",OR(P75="Junior",P75="Cadet"),"Cadet/Junior")</f>
        <v>#N/A</v>
      </c>
      <c r="P75" s="44" t="e" cm="1">
        <f t="array" ref="P75">_xlfn.IFS(AND(G75&gt;='catégorie jeune'!A$15,L75&gt;='catégorie jeune'!A$15),"Mini-poussin",
AND(G75&gt;='catégorie jeune'!A$13,L75&gt;='catégorie jeune'!A$13),"Poussin",
AND(G75&gt;='catégorie jeune'!A$11,L75&gt;='catégorie jeune'!A$11),"Pupille",
AND(G75&gt;='catégorie jeune'!A$9,L75&gt;='catégorie jeune'!A$9),"Benjamin",
AND(G75&gt;='catégorie jeune'!A$7,L75&gt;='catégorie jeune'!A$7),"Minime",
AND(G75&gt;='catégorie jeune'!A$5,L75&gt;='catégorie jeune'!A$5),"Cadet",
AND(G75&gt;='catégorie jeune'!A$3,L75&gt;='catégorie jeune'!A$3),"Junior",
NOT(ISBLANK(G75)), "Problème!")</f>
        <v>#N/A</v>
      </c>
      <c r="Q75" s="57">
        <f t="shared" si="3"/>
        <v>0</v>
      </c>
      <c r="R75" s="8"/>
      <c r="S75" s="67"/>
    </row>
    <row r="76" spans="1:19" x14ac:dyDescent="0.3">
      <c r="G76" s="49"/>
      <c r="I76" s="45"/>
      <c r="J76" s="46"/>
    </row>
    <row r="77" spans="1:19" x14ac:dyDescent="0.3">
      <c r="G77" s="49"/>
      <c r="I77" s="45"/>
      <c r="J77" s="46"/>
    </row>
    <row r="78" spans="1:19" x14ac:dyDescent="0.3">
      <c r="I78" s="45"/>
      <c r="J78" s="46"/>
    </row>
    <row r="79" spans="1:19" x14ac:dyDescent="0.3">
      <c r="I79" s="45"/>
      <c r="J79" s="46"/>
    </row>
    <row r="80" spans="1:19" x14ac:dyDescent="0.3">
      <c r="I80" s="45"/>
      <c r="J80" s="46"/>
    </row>
    <row r="81" spans="10:10" x14ac:dyDescent="0.3">
      <c r="J81" s="46"/>
    </row>
    <row r="82" spans="10:10" x14ac:dyDescent="0.3">
      <c r="J82" s="46"/>
    </row>
  </sheetData>
  <sheetProtection formatCells="0" selectLockedCells="1"/>
  <mergeCells count="7">
    <mergeCell ref="D1:H1"/>
    <mergeCell ref="A8:P8"/>
    <mergeCell ref="D3:F3"/>
    <mergeCell ref="F4:H4"/>
    <mergeCell ref="D14:H14"/>
    <mergeCell ref="I14:M14"/>
    <mergeCell ref="A9:P9"/>
  </mergeCells>
  <dataValidations count="2">
    <dataValidation type="list" allowBlank="1" showInputMessage="1" showErrorMessage="1" sqref="K16:K75 F16:F75" xr:uid="{00000000-0002-0000-0000-000000000000}">
      <formula1>"M,F"</formula1>
    </dataValidation>
    <dataValidation type="list" allowBlank="1" showInputMessage="1" showErrorMessage="1" sqref="N16:N75" xr:uid="{00000000-0002-0000-0000-000001000000}">
      <formula1>"Masculine,Féminine,"</formula1>
    </dataValidation>
  </dataValidations>
  <hyperlinks>
    <hyperlink ref="A9:P9" r:id="rId1" display="Renvoyez votre tableau complété sur l'adresse email bike-and-run@uspalaiseautriathlon.fr ou cliquez ici" xr:uid="{00000000-0004-0000-0000-000000000000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2:C16"/>
  <sheetViews>
    <sheetView topLeftCell="A2" workbookViewId="0">
      <selection activeCell="C19" sqref="C19"/>
    </sheetView>
  </sheetViews>
  <sheetFormatPr baseColWidth="10" defaultRowHeight="14.4" x14ac:dyDescent="0.3"/>
  <cols>
    <col min="1" max="1" width="21" customWidth="1"/>
    <col min="2" max="2" width="14.88671875" customWidth="1"/>
    <col min="3" max="3" width="26.6640625" bestFit="1" customWidth="1"/>
  </cols>
  <sheetData>
    <row r="2" spans="1:3" x14ac:dyDescent="0.3">
      <c r="A2" t="s">
        <v>16</v>
      </c>
      <c r="B2" t="s">
        <v>17</v>
      </c>
      <c r="C2" t="s">
        <v>23</v>
      </c>
    </row>
    <row r="3" spans="1:3" x14ac:dyDescent="0.3">
      <c r="A3">
        <v>2008</v>
      </c>
      <c r="B3" s="11" t="s">
        <v>10</v>
      </c>
      <c r="C3" t="s">
        <v>37</v>
      </c>
    </row>
    <row r="4" spans="1:3" x14ac:dyDescent="0.3">
      <c r="A4">
        <v>2009</v>
      </c>
      <c r="B4" s="11" t="s">
        <v>10</v>
      </c>
      <c r="C4" t="s">
        <v>37</v>
      </c>
    </row>
    <row r="5" spans="1:3" x14ac:dyDescent="0.3">
      <c r="A5">
        <v>2010</v>
      </c>
      <c r="B5" s="11" t="s">
        <v>22</v>
      </c>
      <c r="C5" t="s">
        <v>37</v>
      </c>
    </row>
    <row r="6" spans="1:3" x14ac:dyDescent="0.3">
      <c r="A6">
        <v>2011</v>
      </c>
      <c r="B6" s="11" t="s">
        <v>22</v>
      </c>
      <c r="C6" t="s">
        <v>37</v>
      </c>
    </row>
    <row r="7" spans="1:3" x14ac:dyDescent="0.3">
      <c r="A7">
        <v>2012</v>
      </c>
      <c r="B7" s="11" t="s">
        <v>21</v>
      </c>
      <c r="C7" t="s">
        <v>21</v>
      </c>
    </row>
    <row r="8" spans="1:3" x14ac:dyDescent="0.3">
      <c r="A8">
        <v>2013</v>
      </c>
      <c r="B8" s="11" t="s">
        <v>21</v>
      </c>
      <c r="C8" t="s">
        <v>21</v>
      </c>
    </row>
    <row r="9" spans="1:3" x14ac:dyDescent="0.3">
      <c r="A9">
        <v>2014</v>
      </c>
      <c r="B9" s="11" t="s">
        <v>20</v>
      </c>
      <c r="C9" t="s">
        <v>20</v>
      </c>
    </row>
    <row r="10" spans="1:3" x14ac:dyDescent="0.3">
      <c r="A10">
        <v>2015</v>
      </c>
      <c r="B10" s="11" t="s">
        <v>20</v>
      </c>
      <c r="C10" t="s">
        <v>20</v>
      </c>
    </row>
    <row r="11" spans="1:3" x14ac:dyDescent="0.3">
      <c r="A11">
        <v>2016</v>
      </c>
      <c r="B11" s="11" t="s">
        <v>19</v>
      </c>
      <c r="C11" t="s">
        <v>19</v>
      </c>
    </row>
    <row r="12" spans="1:3" x14ac:dyDescent="0.3">
      <c r="A12">
        <v>2017</v>
      </c>
      <c r="B12" s="11" t="s">
        <v>19</v>
      </c>
      <c r="C12" t="s">
        <v>19</v>
      </c>
    </row>
    <row r="13" spans="1:3" x14ac:dyDescent="0.3">
      <c r="A13">
        <v>2018</v>
      </c>
      <c r="B13" s="11" t="s">
        <v>18</v>
      </c>
      <c r="C13" t="s">
        <v>38</v>
      </c>
    </row>
    <row r="14" spans="1:3" x14ac:dyDescent="0.3">
      <c r="A14">
        <v>2019</v>
      </c>
      <c r="B14" s="11" t="s">
        <v>18</v>
      </c>
      <c r="C14" t="s">
        <v>38</v>
      </c>
    </row>
    <row r="15" spans="1:3" x14ac:dyDescent="0.3">
      <c r="A15">
        <v>2020</v>
      </c>
      <c r="B15" s="11" t="s">
        <v>31</v>
      </c>
      <c r="C15" t="s">
        <v>38</v>
      </c>
    </row>
    <row r="16" spans="1:3" x14ac:dyDescent="0.3">
      <c r="A16">
        <v>2021</v>
      </c>
      <c r="B16" s="11" t="s">
        <v>31</v>
      </c>
      <c r="C16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DD5BEAF7E8F743AE65392A9E490F92" ma:contentTypeVersion="18" ma:contentTypeDescription="Create a new document." ma:contentTypeScope="" ma:versionID="a2fd5797094c21ba7f35a3bda8cef9a0">
  <xsd:schema xmlns:xsd="http://www.w3.org/2001/XMLSchema" xmlns:xs="http://www.w3.org/2001/XMLSchema" xmlns:p="http://schemas.microsoft.com/office/2006/metadata/properties" xmlns:ns3="cce75349-0639-4201-a5c4-2a4c6e0beb6b" xmlns:ns4="9d5a01d2-9804-431c-8c4a-3d31c15103eb" targetNamespace="http://schemas.microsoft.com/office/2006/metadata/properties" ma:root="true" ma:fieldsID="a126e98eeface0ef03694f06b8010523" ns3:_="" ns4:_="">
    <xsd:import namespace="cce75349-0639-4201-a5c4-2a4c6e0beb6b"/>
    <xsd:import namespace="9d5a01d2-9804-431c-8c4a-3d31c15103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75349-0639-4201-a5c4-2a4c6e0beb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a01d2-9804-431c-8c4a-3d31c15103e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e75349-0639-4201-a5c4-2a4c6e0beb6b" xsi:nil="true"/>
  </documentManagement>
</p:properties>
</file>

<file path=customXml/itemProps1.xml><?xml version="1.0" encoding="utf-8"?>
<ds:datastoreItem xmlns:ds="http://purl.oclc.org/ooxml/officeDocument/customXml" ds:itemID="{99B5BB01-2088-4B05-A31F-6F9DE5DFD2E3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56FC4ED1-B8F6-4B82-9B21-97F0E307A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e75349-0639-4201-a5c4-2a4c6e0beb6b"/>
    <ds:schemaRef ds:uri="9d5a01d2-9804-431c-8c4a-3d31c1510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5FDAE7B5-7D61-4963-B27B-F4A996E813D7}">
  <ds:schemaRefs>
    <ds:schemaRef ds:uri="http://schemas.microsoft.com/office/2006/metadata/properties"/>
    <ds:schemaRef ds:uri="http://schemas.microsoft.com/office/infopath/2007/PartnerControls"/>
    <ds:schemaRef ds:uri="cce75349-0639-4201-a5c4-2a4c6e0beb6b"/>
  </ds:schemaRefs>
</ds:datastoreItem>
</file>

<file path=docMetadata/LabelInfo.xml><?xml version="1.0" encoding="utf-8"?>
<clbl:labelList xmlns:clbl="http://schemas.microsoft.com/office/2020/mipLabelMetadata">
  <clbl:label id="{a8395fbc-08f2-4e33-8fcb-41022f1cdc79}" enabled="0" method="" siteId="{a8395fbc-08f2-4e33-8fcb-41022f1cdc79}" removed="1"/>
</clbl:labelLis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inscriptions</vt:lpstr>
      <vt:lpstr>catégorie jeune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Gilles.KLIPFEL@fr.renaultsportracing.com</dc:creator>
  <cp:lastModifiedBy>Gilles KLIPFEL</cp:lastModifiedBy>
  <dcterms:created xsi:type="dcterms:W3CDTF">2016-09-25T21:00:54Z</dcterms:created>
  <dcterms:modified xsi:type="dcterms:W3CDTF">2026-10-08T21:05:19Z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0x010100E2DD5BEAF7E8F743AE65392A9E490F92</vt:lpwstr>
  </property>
</Properties>
</file>